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24519" refMode="R1C1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7" i="6"/>
  <c r="I9" i="2"/>
  <c r="C7" i="9"/>
  <c r="D17" i="5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K17" i="6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E7" i="4"/>
  <c r="F7"/>
  <c r="G7"/>
  <c r="D7"/>
  <c r="C12"/>
  <c r="C13"/>
  <c r="H13" s="1"/>
  <c r="C14"/>
  <c r="H12"/>
  <c r="H14"/>
  <c r="V8" i="5"/>
  <c r="V9"/>
  <c r="V10"/>
  <c r="V11"/>
  <c r="V12"/>
  <c r="V13"/>
  <c r="V14"/>
  <c r="V15"/>
  <c r="V16"/>
  <c r="V17"/>
  <c r="V19"/>
  <c r="V20"/>
  <c r="V21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1"/>
  <c r="V52"/>
  <c r="V53"/>
  <c r="V54"/>
  <c r="V55"/>
  <c r="V56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D80" s="1"/>
  <c r="T80" i="6" l="1"/>
  <c r="D9" i="5" l="1"/>
  <c r="T9" i="6" s="1"/>
  <c r="D10" i="5"/>
  <c r="T10" i="6" s="1"/>
  <c r="D11" i="5"/>
  <c r="T11" i="6" s="1"/>
  <c r="D12" i="5"/>
  <c r="T12" i="6" s="1"/>
  <c r="D13" i="5"/>
  <c r="T13" i="6" s="1"/>
  <c r="D14" i="5"/>
  <c r="T14" i="6" s="1"/>
  <c r="D15" i="5"/>
  <c r="T15" i="6" s="1"/>
  <c r="D16" i="5"/>
  <c r="T16" i="6" s="1"/>
  <c r="T17"/>
  <c r="T19"/>
  <c r="T20"/>
  <c r="T21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1"/>
  <c r="T52"/>
  <c r="T53"/>
  <c r="T54"/>
  <c r="T55"/>
  <c r="T56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D79" i="5"/>
  <c r="T79" i="6" s="1"/>
  <c r="D8" i="5"/>
  <c r="T8" i="6" s="1"/>
  <c r="T17" i="5" l="1"/>
  <c r="K12" i="6"/>
  <c r="T12" i="5" s="1"/>
  <c r="K16" i="6"/>
  <c r="T16" i="5" s="1"/>
  <c r="T21"/>
  <c r="T26"/>
  <c r="T30"/>
  <c r="T34"/>
  <c r="T38"/>
  <c r="T42"/>
  <c r="T46"/>
  <c r="T51"/>
  <c r="T59"/>
  <c r="T63"/>
  <c r="T67"/>
  <c r="T71"/>
  <c r="T78"/>
  <c r="K8" i="6"/>
  <c r="T8" i="5" s="1"/>
  <c r="K9" i="6"/>
  <c r="T9" i="5" s="1"/>
  <c r="K10" i="6"/>
  <c r="T10" i="5" s="1"/>
  <c r="K11" i="6"/>
  <c r="T11" i="5" s="1"/>
  <c r="K13" i="6"/>
  <c r="T13" i="5" s="1"/>
  <c r="K14" i="6"/>
  <c r="T14" i="5" s="1"/>
  <c r="K15" i="6"/>
  <c r="T15" i="5" s="1"/>
  <c r="T19"/>
  <c r="T20"/>
  <c r="T23"/>
  <c r="T24"/>
  <c r="T25"/>
  <c r="T27"/>
  <c r="T28"/>
  <c r="T29"/>
  <c r="T31"/>
  <c r="T32"/>
  <c r="T33"/>
  <c r="T35"/>
  <c r="T36"/>
  <c r="T37"/>
  <c r="T39"/>
  <c r="T40"/>
  <c r="T41"/>
  <c r="T43"/>
  <c r="T44"/>
  <c r="T45"/>
  <c r="T47"/>
  <c r="T48"/>
  <c r="T49"/>
  <c r="T52"/>
  <c r="T53"/>
  <c r="T54"/>
  <c r="T55"/>
  <c r="T56"/>
  <c r="T58"/>
  <c r="T60"/>
  <c r="T61"/>
  <c r="T62"/>
  <c r="T64"/>
  <c r="T65"/>
  <c r="T66"/>
  <c r="T68"/>
  <c r="T69"/>
  <c r="T70"/>
  <c r="T72"/>
  <c r="T73"/>
  <c r="T74"/>
  <c r="T75"/>
  <c r="T76"/>
  <c r="T77"/>
  <c r="T79"/>
  <c r="T80"/>
  <c r="C9" i="3" l="1"/>
  <c r="C10"/>
  <c r="C11"/>
  <c r="C12"/>
  <c r="C13"/>
  <c r="C14"/>
  <c r="C15"/>
  <c r="C16"/>
  <c r="C17"/>
  <c r="C18"/>
  <c r="C19"/>
  <c r="C20"/>
  <c r="C21"/>
  <c r="C22"/>
  <c r="C23"/>
  <c r="C8"/>
  <c r="E33" i="2"/>
  <c r="P33"/>
  <c r="D29" l="1"/>
  <c r="D30"/>
  <c r="D31"/>
  <c r="D32"/>
  <c r="D33"/>
  <c r="D28"/>
  <c r="D21"/>
  <c r="D22"/>
  <c r="D23"/>
  <c r="D24"/>
  <c r="D25"/>
  <c r="D26"/>
  <c r="D20"/>
  <c r="D10"/>
  <c r="D11"/>
  <c r="D12"/>
  <c r="D13"/>
  <c r="D14"/>
  <c r="D15"/>
  <c r="D16"/>
  <c r="D17"/>
  <c r="D18"/>
  <c r="D9"/>
  <c r="E6" i="7" l="1"/>
  <c r="F6"/>
  <c r="G6"/>
  <c r="D6"/>
  <c r="C7"/>
  <c r="C8"/>
  <c r="C9"/>
  <c r="C10"/>
  <c r="C11"/>
  <c r="C12"/>
  <c r="C13"/>
  <c r="C14"/>
  <c r="C15"/>
  <c r="C16"/>
  <c r="C6" l="1"/>
  <c r="K7" i="6"/>
  <c r="T7" i="5" s="1"/>
  <c r="D7" i="6"/>
  <c r="E7"/>
  <c r="F7"/>
  <c r="G7"/>
  <c r="H7"/>
  <c r="I7"/>
  <c r="J7"/>
  <c r="M7"/>
  <c r="N7"/>
  <c r="O7"/>
  <c r="P7"/>
  <c r="Q7"/>
  <c r="R7"/>
  <c r="C7"/>
  <c r="F7" i="5"/>
  <c r="F80" s="1"/>
  <c r="G7"/>
  <c r="H7"/>
  <c r="I7"/>
  <c r="J7"/>
  <c r="K7"/>
  <c r="L7"/>
  <c r="M7"/>
  <c r="N7"/>
  <c r="O7"/>
  <c r="P7"/>
  <c r="Q7"/>
  <c r="R7"/>
  <c r="E7"/>
  <c r="C7"/>
  <c r="V7" l="1"/>
  <c r="D7"/>
  <c r="T7" i="6" s="1"/>
  <c r="C8" i="4"/>
  <c r="H8" s="1"/>
  <c r="C9"/>
  <c r="H9" s="1"/>
  <c r="C10"/>
  <c r="H10" s="1"/>
  <c r="C11"/>
  <c r="H11" s="1"/>
  <c r="I7" i="3"/>
  <c r="J7"/>
  <c r="K7"/>
  <c r="L7"/>
  <c r="M7"/>
  <c r="N7"/>
  <c r="O7"/>
  <c r="P7"/>
  <c r="Q7"/>
  <c r="D7"/>
  <c r="E7"/>
  <c r="F7"/>
  <c r="G7"/>
  <c r="H7"/>
  <c r="R7"/>
  <c r="C7"/>
  <c r="I29" i="2"/>
  <c r="I30"/>
  <c r="I31"/>
  <c r="I32"/>
  <c r="I33"/>
  <c r="I28"/>
  <c r="I21"/>
  <c r="I22"/>
  <c r="I23"/>
  <c r="I24"/>
  <c r="I25"/>
  <c r="I26"/>
  <c r="I20"/>
  <c r="I17"/>
  <c r="I18"/>
  <c r="I10"/>
  <c r="I11"/>
  <c r="I12"/>
  <c r="I13"/>
  <c r="I14"/>
  <c r="I15"/>
  <c r="I16"/>
  <c r="W7" l="1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C27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C19"/>
  <c r="D8"/>
  <c r="D7" s="1"/>
  <c r="E8"/>
  <c r="F8"/>
  <c r="G8"/>
  <c r="H8"/>
  <c r="I8"/>
  <c r="J8"/>
  <c r="J7" s="1"/>
  <c r="K8"/>
  <c r="L8"/>
  <c r="M8"/>
  <c r="M7" s="1"/>
  <c r="N8"/>
  <c r="O8"/>
  <c r="P8"/>
  <c r="Q8"/>
  <c r="Q7" s="1"/>
  <c r="R8"/>
  <c r="S8"/>
  <c r="T8"/>
  <c r="U8"/>
  <c r="C8"/>
  <c r="E7"/>
  <c r="F7"/>
  <c r="G7"/>
  <c r="H7"/>
  <c r="K7"/>
  <c r="L7"/>
  <c r="N7"/>
  <c r="O7"/>
  <c r="P7"/>
  <c r="R7"/>
  <c r="S7"/>
  <c r="T7"/>
  <c r="U7"/>
  <c r="C7"/>
  <c r="I7" l="1"/>
  <c r="U7" i="5" s="1"/>
  <c r="C7" i="4"/>
  <c r="H7" s="1"/>
</calcChain>
</file>

<file path=xl/sharedStrings.xml><?xml version="1.0" encoding="utf-8"?>
<sst xmlns="http://schemas.openxmlformats.org/spreadsheetml/2006/main" count="1103" uniqueCount="278">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</sst>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1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6" fontId="0" fillId="2" borderId="14" xfId="1" applyNumberFormat="1" applyFont="1" applyFill="1" applyBorder="1" applyAlignment="1" applyProtection="1">
      <alignment horizontal="center" vertical="center" wrapText="1"/>
    </xf>
    <xf numFmtId="166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6" fontId="0" fillId="3" borderId="14" xfId="1" applyNumberFormat="1" applyFont="1" applyFill="1" applyBorder="1" applyAlignment="1" applyProtection="1">
      <alignment horizontal="center" vertical="center" wrapText="1"/>
    </xf>
    <xf numFmtId="166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6" fontId="0" fillId="0" borderId="14" xfId="0" applyNumberFormat="1" applyFont="1" applyBorder="1" applyAlignment="1" applyProtection="1">
      <alignment horizontal="center" vertical="center" wrapText="1"/>
      <protection locked="0"/>
    </xf>
    <xf numFmtId="166" fontId="0" fillId="0" borderId="14" xfId="0" applyNumberFormat="1" applyFont="1" applyBorder="1" applyAlignment="1" applyProtection="1">
      <alignment horizontal="center" vertical="center" wrapText="1"/>
    </xf>
    <xf numFmtId="166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6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164" fontId="0" fillId="2" borderId="14" xfId="1" applyFont="1" applyFill="1" applyBorder="1" applyAlignment="1" applyProtection="1">
      <alignment horizontal="center" vertical="center" wrapText="1"/>
    </xf>
    <xf numFmtId="164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6" fontId="0" fillId="0" borderId="14" xfId="0" applyNumberFormat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  <xf numFmtId="0" fontId="0" fillId="0" borderId="15" xfId="0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7">
    <dxf>
      <font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5" zoomScaleNormal="85" workbookViewId="0">
      <selection activeCell="D12" sqref="D12"/>
    </sheetView>
  </sheetViews>
  <sheetFormatPr defaultRowHeight="12.75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/>
    <row r="2" spans="1:6" ht="13.5" thickBot="1">
      <c r="A2" s="71" t="s">
        <v>0</v>
      </c>
      <c r="B2" s="72"/>
      <c r="C2" s="72"/>
      <c r="D2" s="72"/>
      <c r="E2" s="72"/>
      <c r="F2" s="73"/>
    </row>
    <row r="3" spans="1:6" ht="13.5" thickBot="1"/>
    <row r="4" spans="1:6" ht="13.5" thickBot="1">
      <c r="A4" s="71" t="s">
        <v>1</v>
      </c>
      <c r="B4" s="72"/>
      <c r="C4" s="72"/>
      <c r="D4" s="72"/>
      <c r="E4" s="72"/>
      <c r="F4" s="73"/>
    </row>
    <row r="5" spans="1:6" ht="13.5" thickBot="1"/>
    <row r="6" spans="1:6" ht="88.15" customHeight="1" thickBot="1">
      <c r="A6" s="75" t="s">
        <v>277</v>
      </c>
      <c r="B6" s="76"/>
      <c r="C6" s="76"/>
      <c r="D6" s="76"/>
      <c r="E6" s="76"/>
      <c r="F6" s="77"/>
    </row>
    <row r="7" spans="1:6" ht="13.5" thickBot="1"/>
    <row r="8" spans="1:6" ht="13.5" thickBot="1">
      <c r="A8" s="71" t="s">
        <v>2</v>
      </c>
      <c r="B8" s="72"/>
      <c r="C8" s="72"/>
      <c r="D8" s="72"/>
      <c r="E8" s="72"/>
      <c r="F8" s="73"/>
    </row>
    <row r="9" spans="1:6" ht="13.5" thickBot="1"/>
    <row r="10" spans="1:6">
      <c r="A10" s="78" t="s">
        <v>3</v>
      </c>
      <c r="B10" s="79"/>
      <c r="C10" s="79"/>
      <c r="D10" s="79"/>
      <c r="E10" s="79"/>
      <c r="F10" s="80"/>
    </row>
    <row r="11" spans="1:6">
      <c r="A11" s="4"/>
      <c r="B11" s="5"/>
      <c r="C11" s="5"/>
      <c r="D11" s="5"/>
      <c r="E11" s="5"/>
      <c r="F11" s="6"/>
    </row>
    <row r="12" spans="1:6" ht="13.5" thickBot="1">
      <c r="A12" s="7"/>
      <c r="B12" s="74" t="s">
        <v>226</v>
      </c>
      <c r="C12" s="74"/>
      <c r="D12" s="41"/>
      <c r="E12" s="8" t="s">
        <v>4</v>
      </c>
      <c r="F12" s="9"/>
    </row>
    <row r="13" spans="1:6" ht="13.5" thickBot="1"/>
    <row r="14" spans="1:6" ht="26.25" thickBot="1">
      <c r="A14" s="71" t="s">
        <v>5</v>
      </c>
      <c r="B14" s="72"/>
      <c r="C14" s="73"/>
      <c r="D14" s="10" t="s">
        <v>234</v>
      </c>
      <c r="F14" s="44" t="s">
        <v>6</v>
      </c>
    </row>
    <row r="15" spans="1:6" ht="139.9" customHeight="1" thickBot="1">
      <c r="A15" s="66" t="s">
        <v>223</v>
      </c>
      <c r="B15" s="66"/>
      <c r="C15" s="66"/>
      <c r="D15" s="68" t="s">
        <v>7</v>
      </c>
      <c r="F15" s="2" t="s">
        <v>276</v>
      </c>
    </row>
    <row r="16" spans="1:6" ht="31.9" customHeight="1" thickBot="1">
      <c r="A16" s="67"/>
      <c r="B16" s="67"/>
      <c r="C16" s="67"/>
      <c r="D16" s="69"/>
      <c r="F16" s="11" t="s">
        <v>8</v>
      </c>
    </row>
    <row r="17" spans="1:7" ht="146.44999999999999" customHeight="1">
      <c r="A17" s="70" t="s">
        <v>224</v>
      </c>
      <c r="B17" s="70"/>
      <c r="C17" s="70"/>
      <c r="D17" s="12" t="s">
        <v>9</v>
      </c>
    </row>
    <row r="18" spans="1:7" ht="79.900000000000006" customHeight="1">
      <c r="A18" s="67" t="s">
        <v>225</v>
      </c>
      <c r="B18" s="67"/>
      <c r="C18" s="67"/>
      <c r="D18" s="12" t="s">
        <v>10</v>
      </c>
    </row>
    <row r="20" spans="1:7">
      <c r="A20" s="64" t="s">
        <v>156</v>
      </c>
      <c r="B20" s="64"/>
      <c r="C20" s="65"/>
      <c r="D20" s="65"/>
      <c r="E20" s="65"/>
      <c r="F20" s="65"/>
      <c r="G20" s="65"/>
    </row>
    <row r="21" spans="1:7">
      <c r="A21" s="64" t="s">
        <v>157</v>
      </c>
      <c r="B21" s="64"/>
      <c r="C21" s="65"/>
      <c r="D21" s="65"/>
      <c r="E21" s="65"/>
      <c r="F21" s="65"/>
      <c r="G21" s="65"/>
    </row>
    <row r="22" spans="1:7" ht="15.6" customHeight="1">
      <c r="A22" s="64" t="s">
        <v>11</v>
      </c>
      <c r="B22" s="64"/>
      <c r="C22" s="64" t="s">
        <v>12</v>
      </c>
      <c r="D22" s="64"/>
      <c r="E22" s="64"/>
      <c r="F22" s="64"/>
      <c r="G22" s="64"/>
    </row>
    <row r="23" spans="1:7" ht="31.15" customHeight="1">
      <c r="A23" s="64"/>
      <c r="B23" s="64"/>
      <c r="C23" s="61" t="s">
        <v>13</v>
      </c>
      <c r="D23" s="61"/>
      <c r="E23" s="62"/>
      <c r="F23" s="63"/>
      <c r="G23" s="43"/>
    </row>
    <row r="24" spans="1:7">
      <c r="A24" s="60">
        <v>1</v>
      </c>
      <c r="B24" s="60"/>
      <c r="C24" s="60">
        <v>2</v>
      </c>
      <c r="D24" s="60"/>
      <c r="E24" s="60">
        <v>3</v>
      </c>
      <c r="F24" s="60"/>
      <c r="G24" s="13">
        <v>4</v>
      </c>
    </row>
    <row r="25" spans="1:7" ht="12.75" customHeight="1">
      <c r="A25" s="61" t="s">
        <v>14</v>
      </c>
      <c r="B25" s="61"/>
      <c r="C25" s="62"/>
      <c r="D25" s="63"/>
      <c r="E25" s="62"/>
      <c r="F25" s="63"/>
      <c r="G25" s="42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3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9" sqref="C9"/>
    </sheetView>
  </sheetViews>
  <sheetFormatPr defaultRowHeight="12.75"/>
  <cols>
    <col min="1" max="1" width="31.140625" style="2" customWidth="1"/>
    <col min="2" max="2" width="5.7109375" style="2" customWidth="1"/>
    <col min="3" max="3" width="12.5703125" style="2" customWidth="1"/>
    <col min="4" max="4" width="9.5703125" style="2" customWidth="1"/>
    <col min="5" max="5" width="10.28515625" style="2" customWidth="1"/>
    <col min="6" max="6" width="10.140625" style="2" customWidth="1"/>
    <col min="7" max="7" width="11.85546875" style="2" customWidth="1"/>
    <col min="8" max="8" width="9.7109375" style="2" customWidth="1"/>
    <col min="9" max="9" width="14" style="2" customWidth="1"/>
    <col min="10" max="11" width="9.7109375" style="2" customWidth="1"/>
    <col min="12" max="12" width="11" style="2" customWidth="1"/>
    <col min="13" max="13" width="10.7109375" style="2" customWidth="1"/>
    <col min="14" max="14" width="11" style="2" customWidth="1"/>
    <col min="15" max="15" width="10.5703125" style="2" customWidth="1"/>
    <col min="16" max="22" width="12.5703125" style="2" customWidth="1"/>
    <col min="23" max="23" width="12.5703125" style="2" hidden="1" customWidth="1"/>
    <col min="24" max="1025" width="12.5703125" style="2" customWidth="1"/>
  </cols>
  <sheetData>
    <row r="1" spans="1:23" ht="17.45" customHeight="1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3" ht="12.75" customHeight="1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3" s="3" customFormat="1" ht="63" customHeight="1">
      <c r="A3" s="83" t="s">
        <v>17</v>
      </c>
      <c r="B3" s="83" t="s">
        <v>18</v>
      </c>
      <c r="C3" s="83" t="s">
        <v>227</v>
      </c>
      <c r="D3" s="83" t="s">
        <v>19</v>
      </c>
      <c r="E3" s="83"/>
      <c r="F3" s="83"/>
      <c r="G3" s="83"/>
      <c r="H3" s="83"/>
      <c r="I3" s="83" t="s">
        <v>20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3" s="3" customFormat="1" ht="59.45" customHeight="1">
      <c r="A4" s="83"/>
      <c r="B4" s="83"/>
      <c r="C4" s="83"/>
      <c r="D4" s="83" t="s">
        <v>21</v>
      </c>
      <c r="E4" s="83" t="s">
        <v>228</v>
      </c>
      <c r="F4" s="83" t="s">
        <v>22</v>
      </c>
      <c r="G4" s="83"/>
      <c r="H4" s="83"/>
      <c r="I4" s="83" t="s">
        <v>21</v>
      </c>
      <c r="J4" s="83" t="s">
        <v>23</v>
      </c>
      <c r="K4" s="83"/>
      <c r="L4" s="83"/>
      <c r="M4" s="83"/>
      <c r="N4" s="83"/>
      <c r="O4" s="83"/>
      <c r="P4" s="83" t="s">
        <v>229</v>
      </c>
      <c r="Q4" s="83" t="s">
        <v>24</v>
      </c>
      <c r="R4" s="83"/>
      <c r="S4" s="83"/>
      <c r="T4" s="83"/>
      <c r="U4" s="83"/>
    </row>
    <row r="5" spans="1:23" s="3" customFormat="1" ht="89.25">
      <c r="A5" s="83"/>
      <c r="B5" s="83"/>
      <c r="C5" s="83"/>
      <c r="D5" s="83"/>
      <c r="E5" s="83"/>
      <c r="F5" s="14" t="s">
        <v>25</v>
      </c>
      <c r="G5" s="14" t="s">
        <v>26</v>
      </c>
      <c r="H5" s="14" t="s">
        <v>27</v>
      </c>
      <c r="I5" s="83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3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1">
      <c r="A7" s="16" t="s">
        <v>235</v>
      </c>
      <c r="B7" s="17">
        <v>1</v>
      </c>
      <c r="C7" s="20">
        <f>SUM(C8,C19,C27,C31,C32)</f>
        <v>0</v>
      </c>
      <c r="D7" s="20">
        <f t="shared" ref="D7:U7" si="0">SUM(D8,D19,D27,D31,D32)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  <c r="W7" s="49">
        <f>Раздел4_1!$D$7</f>
        <v>0</v>
      </c>
    </row>
    <row r="8" spans="1:23" ht="38.25">
      <c r="A8" s="16" t="s">
        <v>36</v>
      </c>
      <c r="B8" s="17">
        <v>2</v>
      </c>
      <c r="C8" s="20">
        <f>SUM(C9:C18)</f>
        <v>0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3" ht="25.5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.5">
      <c r="A10" s="18" t="s">
        <v>38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.5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8.25">
      <c r="A14" s="18" t="s">
        <v>42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>
      <c r="A18" s="18" t="s">
        <v>46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5.5">
      <c r="A19" s="16" t="s">
        <v>47</v>
      </c>
      <c r="B19" s="17">
        <v>13</v>
      </c>
      <c r="C19" s="20">
        <f>SUM(C20:C26)</f>
        <v>0</v>
      </c>
      <c r="D19" s="20">
        <f t="shared" ref="D19:U19" si="4">SUM(D20:D26)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0</v>
      </c>
    </row>
    <row r="20" spans="1:21" ht="25.5">
      <c r="A20" s="18" t="s">
        <v>48</v>
      </c>
      <c r="B20" s="17">
        <v>14</v>
      </c>
      <c r="C20" s="21"/>
      <c r="D20" s="20">
        <f t="shared" si="2"/>
        <v>0</v>
      </c>
      <c r="E20" s="21"/>
      <c r="F20" s="21"/>
      <c r="G20" s="21"/>
      <c r="H20" s="21"/>
      <c r="I20" s="20">
        <f t="shared" si="3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5.5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>
      <c r="A22" s="18" t="s">
        <v>50</v>
      </c>
      <c r="B22" s="17">
        <v>16</v>
      </c>
      <c r="C22" s="21"/>
      <c r="D22" s="20">
        <f t="shared" si="2"/>
        <v>0</v>
      </c>
      <c r="E22" s="21"/>
      <c r="F22" s="21"/>
      <c r="G22" s="21"/>
      <c r="H22" s="21"/>
      <c r="I22" s="20">
        <f t="shared" si="3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63.75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>
      <c r="A27" s="16" t="s">
        <v>54</v>
      </c>
      <c r="B27" s="17">
        <v>21</v>
      </c>
      <c r="C27" s="20">
        <f>SUM(C28:C30)</f>
        <v>0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>
      <c r="A29" s="18" t="s">
        <v>56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>
      <c r="A30" s="18" t="s">
        <v>57</v>
      </c>
      <c r="B30" s="17">
        <v>24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>
      <c r="A33" s="18" t="s">
        <v>60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6" priority="5">
      <formula>$I$7&lt;&gt;SUM($J$7:$O$7)</formula>
    </cfRule>
  </conditionalFormatting>
  <conditionalFormatting sqref="I7 Q7:U7">
    <cfRule type="expression" dxfId="15" priority="4">
      <formula>$I$7&lt;&gt;SUM($Q$7:$U$7)</formula>
    </cfRule>
  </conditionalFormatting>
  <conditionalFormatting sqref="P7 I33 P33">
    <cfRule type="expression" dxfId="14" priority="2">
      <formula>OR($I$33&lt;&gt;$P$33,$P$33&lt;&gt;$P$7)</formula>
    </cfRule>
  </conditionalFormatting>
  <conditionalFormatting sqref="D33:E33 E7">
    <cfRule type="expression" dxfId="13" priority="1">
      <formula>OR($D$33&lt;&gt;$E$33,$E$33&lt;&gt;$E$7)</formula>
    </cfRule>
  </conditionalFormatting>
  <conditionalFormatting sqref="I7">
    <cfRule type="expression" dxfId="12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T23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/>
  <cols>
    <col min="1" max="1" width="49.7109375" style="22" customWidth="1"/>
    <col min="2" max="2" width="6.28515625" style="22" customWidth="1"/>
    <col min="3" max="3" width="11" style="22" customWidth="1"/>
    <col min="4" max="4" width="13.28515625" style="22" customWidth="1"/>
    <col min="5" max="8" width="10.7109375" style="22" customWidth="1"/>
    <col min="9" max="9" width="19.7109375" style="22" customWidth="1"/>
    <col min="10" max="10" width="21.85546875" style="22" customWidth="1"/>
    <col min="11" max="11" width="12.5703125" style="22" customWidth="1"/>
    <col min="12" max="12" width="16.7109375" style="22" customWidth="1"/>
    <col min="13" max="13" width="14.85546875" style="22" customWidth="1"/>
    <col min="14" max="14" width="14.7109375" style="22" customWidth="1"/>
    <col min="15" max="17" width="12.5703125" style="22" customWidth="1"/>
    <col min="18" max="18" width="19" style="22" customWidth="1"/>
    <col min="19" max="1034" width="12.5703125" style="22" customWidth="1"/>
    <col min="1035" max="16384" width="8.85546875" style="23"/>
  </cols>
  <sheetData>
    <row r="1" spans="1:18" ht="15" customHeight="1">
      <c r="A1" s="89" t="s">
        <v>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2.75" customHeight="1">
      <c r="A2" s="90" t="s">
        <v>158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s="24" customFormat="1" ht="12.6" customHeight="1">
      <c r="A3" s="91" t="s">
        <v>233</v>
      </c>
      <c r="B3" s="91" t="s">
        <v>62</v>
      </c>
      <c r="C3" s="86" t="s">
        <v>63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86" t="s">
        <v>168</v>
      </c>
      <c r="P3" s="87"/>
      <c r="Q3" s="88"/>
      <c r="R3" s="91" t="s">
        <v>64</v>
      </c>
    </row>
    <row r="4" spans="1:18" s="24" customFormat="1" ht="37.9" customHeight="1">
      <c r="A4" s="91"/>
      <c r="B4" s="91"/>
      <c r="C4" s="91" t="s">
        <v>21</v>
      </c>
      <c r="D4" s="91" t="s">
        <v>65</v>
      </c>
      <c r="E4" s="91" t="s">
        <v>66</v>
      </c>
      <c r="F4" s="91"/>
      <c r="G4" s="91"/>
      <c r="H4" s="91"/>
      <c r="I4" s="84" t="s">
        <v>159</v>
      </c>
      <c r="J4" s="84" t="s">
        <v>160</v>
      </c>
      <c r="K4" s="84" t="s">
        <v>161</v>
      </c>
      <c r="L4" s="84" t="s">
        <v>162</v>
      </c>
      <c r="M4" s="84" t="s">
        <v>163</v>
      </c>
      <c r="N4" s="84" t="s">
        <v>164</v>
      </c>
      <c r="O4" s="84" t="s">
        <v>165</v>
      </c>
      <c r="P4" s="84" t="s">
        <v>166</v>
      </c>
      <c r="Q4" s="84" t="s">
        <v>167</v>
      </c>
      <c r="R4" s="91"/>
    </row>
    <row r="5" spans="1:18" s="24" customFormat="1" ht="188.45" customHeight="1">
      <c r="A5" s="91"/>
      <c r="B5" s="91"/>
      <c r="C5" s="91"/>
      <c r="D5" s="91"/>
      <c r="E5" s="29" t="s">
        <v>67</v>
      </c>
      <c r="F5" s="29" t="s">
        <v>68</v>
      </c>
      <c r="G5" s="29" t="s">
        <v>69</v>
      </c>
      <c r="H5" s="29" t="s">
        <v>70</v>
      </c>
      <c r="I5" s="85"/>
      <c r="J5" s="85"/>
      <c r="K5" s="85"/>
      <c r="L5" s="85"/>
      <c r="M5" s="85"/>
      <c r="N5" s="85"/>
      <c r="O5" s="85"/>
      <c r="P5" s="85"/>
      <c r="Q5" s="85"/>
      <c r="R5" s="91"/>
    </row>
    <row r="6" spans="1:18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5.5">
      <c r="A7" s="26" t="s">
        <v>169</v>
      </c>
      <c r="B7" s="25">
        <v>28</v>
      </c>
      <c r="C7" s="27">
        <f>SUM(C8:C11,C13:C14,C17:C23)</f>
        <v>0</v>
      </c>
      <c r="D7" s="27">
        <f t="shared" ref="D7:R7" si="0">SUM(D8:D11,D13:D14,D17:D23)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ref="I7" si="1">SUM(I8:I11,I13:I14,I17:I23)</f>
        <v>0</v>
      </c>
      <c r="J7" s="27">
        <f t="shared" ref="J7" si="2">SUM(J8:J11,J13:J14,J17:J23)</f>
        <v>0</v>
      </c>
      <c r="K7" s="27">
        <f t="shared" ref="K7" si="3">SUM(K8:K11,K13:K14,K17:K23)</f>
        <v>0</v>
      </c>
      <c r="L7" s="27">
        <f t="shared" ref="L7" si="4">SUM(L8:L11,L13:L14,L17:L23)</f>
        <v>0</v>
      </c>
      <c r="M7" s="27">
        <f t="shared" ref="M7" si="5">SUM(M8:M11,M13:M14,M17:M23)</f>
        <v>0</v>
      </c>
      <c r="N7" s="27">
        <f t="shared" ref="N7" si="6">SUM(N8:N11,N13:N14,N17:N23)</f>
        <v>0</v>
      </c>
      <c r="O7" s="27">
        <f t="shared" ref="O7" si="7">SUM(O8:O11,O13:O14,O17:O23)</f>
        <v>0</v>
      </c>
      <c r="P7" s="27">
        <f t="shared" ref="P7" si="8">SUM(P8:P11,P13:P14,P17:P23)</f>
        <v>0</v>
      </c>
      <c r="Q7" s="27">
        <f t="shared" ref="Q7" si="9">SUM(Q8:Q11,Q13:Q14,Q17:Q23)</f>
        <v>0</v>
      </c>
      <c r="R7" s="27">
        <f t="shared" si="0"/>
        <v>0</v>
      </c>
    </row>
    <row r="8" spans="1:18" ht="25.5">
      <c r="A8" s="26" t="s">
        <v>170</v>
      </c>
      <c r="B8" s="25">
        <v>29</v>
      </c>
      <c r="C8" s="27">
        <f>SUM(E8:H8)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>
      <c r="A9" s="26" t="s">
        <v>171</v>
      </c>
      <c r="B9" s="25">
        <v>30</v>
      </c>
      <c r="C9" s="27">
        <f t="shared" ref="C9:C23" si="10">SUM(E9:H9)</f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>
      <c r="A10" s="26" t="s">
        <v>172</v>
      </c>
      <c r="B10" s="25">
        <v>31</v>
      </c>
      <c r="C10" s="27">
        <f t="shared" si="10"/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>
      <c r="A11" s="26" t="s">
        <v>173</v>
      </c>
      <c r="B11" s="25">
        <v>32</v>
      </c>
      <c r="C11" s="27">
        <f t="shared" si="1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>
      <c r="A12" s="26" t="s">
        <v>174</v>
      </c>
      <c r="B12" s="25">
        <v>33</v>
      </c>
      <c r="C12" s="27">
        <f t="shared" si="1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5.5">
      <c r="A13" s="26" t="s">
        <v>175</v>
      </c>
      <c r="B13" s="25">
        <v>34</v>
      </c>
      <c r="C13" s="27">
        <f t="shared" si="1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>
      <c r="A14" s="26" t="s">
        <v>176</v>
      </c>
      <c r="B14" s="25">
        <v>35</v>
      </c>
      <c r="C14" s="27">
        <f t="shared" si="1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5.5">
      <c r="A15" s="26" t="s">
        <v>177</v>
      </c>
      <c r="B15" s="25">
        <v>36</v>
      </c>
      <c r="C15" s="27">
        <f t="shared" si="1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>
      <c r="A16" s="26" t="s">
        <v>178</v>
      </c>
      <c r="B16" s="25">
        <v>37</v>
      </c>
      <c r="C16" s="27">
        <f t="shared" si="1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>
      <c r="A17" s="26" t="s">
        <v>179</v>
      </c>
      <c r="B17" s="25">
        <v>38</v>
      </c>
      <c r="C17" s="27">
        <f t="shared" si="1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>
      <c r="A18" s="26" t="s">
        <v>180</v>
      </c>
      <c r="B18" s="25">
        <v>39</v>
      </c>
      <c r="C18" s="27">
        <f t="shared" si="1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>
      <c r="A19" s="26" t="s">
        <v>181</v>
      </c>
      <c r="B19" s="25">
        <v>40</v>
      </c>
      <c r="C19" s="27">
        <f t="shared" si="1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>
      <c r="A20" s="26" t="s">
        <v>182</v>
      </c>
      <c r="B20" s="25">
        <v>41</v>
      </c>
      <c r="C20" s="27">
        <f t="shared" si="1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>
      <c r="A21" s="26" t="s">
        <v>183</v>
      </c>
      <c r="B21" s="25">
        <v>42</v>
      </c>
      <c r="C21" s="27">
        <f t="shared" si="1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>
      <c r="A22" s="26" t="s">
        <v>184</v>
      </c>
      <c r="B22" s="25">
        <v>43</v>
      </c>
      <c r="C22" s="27">
        <f t="shared" si="1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>
      <c r="A23" s="26" t="s">
        <v>185</v>
      </c>
      <c r="B23" s="25">
        <v>44</v>
      </c>
      <c r="C23" s="27">
        <f t="shared" si="1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N4:N5"/>
    <mergeCell ref="O4:O5"/>
    <mergeCell ref="P4:P5"/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</mergeCells>
  <conditionalFormatting sqref="E8:G23 C7:C23 D7:R7">
    <cfRule type="expression" dxfId="11" priority="3">
      <formula>$C7&lt;SUM($E7:$H7)</formula>
    </cfRule>
  </conditionalFormatting>
  <conditionalFormatting sqref="C11:H12">
    <cfRule type="expression" dxfId="10" priority="2">
      <formula>C$12&gt;C$11</formula>
    </cfRule>
  </conditionalFormatting>
  <conditionalFormatting sqref="C14:H16">
    <cfRule type="expression" dxfId="9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/>
  <cols>
    <col min="1" max="1" width="26.42578125" style="30" customWidth="1"/>
    <col min="2" max="2" width="6.85546875" style="30" customWidth="1"/>
    <col min="3" max="3" width="22.28515625" style="30" customWidth="1"/>
    <col min="4" max="4" width="15.28515625" style="30" customWidth="1"/>
    <col min="5" max="5" width="18.42578125" style="30" customWidth="1"/>
    <col min="6" max="6" width="18.28515625" style="30" customWidth="1"/>
    <col min="7" max="7" width="23.42578125" style="30" customWidth="1"/>
    <col min="8" max="8" width="22.42578125" style="30" customWidth="1"/>
    <col min="9" max="1025" width="12.5703125" style="30" customWidth="1"/>
    <col min="1026" max="16384" width="8.85546875" style="23"/>
  </cols>
  <sheetData>
    <row r="1" spans="1:8" ht="18">
      <c r="A1" s="81" t="s">
        <v>71</v>
      </c>
      <c r="B1" s="81"/>
      <c r="C1" s="81"/>
      <c r="D1" s="81"/>
      <c r="E1" s="81"/>
      <c r="F1" s="81"/>
      <c r="G1" s="81"/>
      <c r="H1" s="81"/>
    </row>
    <row r="2" spans="1:8">
      <c r="A2" s="92" t="s">
        <v>72</v>
      </c>
      <c r="B2" s="92"/>
      <c r="C2" s="92"/>
      <c r="D2" s="92"/>
      <c r="E2" s="92"/>
      <c r="F2" s="92"/>
      <c r="G2" s="92"/>
      <c r="H2" s="92"/>
    </row>
    <row r="3" spans="1:8" s="31" customFormat="1" ht="20.45" customHeight="1">
      <c r="A3" s="83" t="s">
        <v>73</v>
      </c>
      <c r="B3" s="83" t="s">
        <v>74</v>
      </c>
      <c r="C3" s="83" t="s">
        <v>75</v>
      </c>
      <c r="D3" s="83"/>
      <c r="E3" s="83"/>
      <c r="F3" s="83"/>
      <c r="G3" s="83" t="s">
        <v>76</v>
      </c>
      <c r="H3" s="83" t="s">
        <v>77</v>
      </c>
    </row>
    <row r="4" spans="1:8" s="31" customFormat="1" ht="38.85" customHeight="1">
      <c r="A4" s="83"/>
      <c r="B4" s="83"/>
      <c r="C4" s="83" t="s">
        <v>21</v>
      </c>
      <c r="D4" s="83" t="s">
        <v>78</v>
      </c>
      <c r="E4" s="83" t="s">
        <v>79</v>
      </c>
      <c r="F4" s="83"/>
      <c r="G4" s="83"/>
      <c r="H4" s="83"/>
    </row>
    <row r="5" spans="1:8" s="31" customFormat="1" ht="48.75" customHeight="1">
      <c r="A5" s="83"/>
      <c r="B5" s="83"/>
      <c r="C5" s="83"/>
      <c r="D5" s="83"/>
      <c r="E5" s="14" t="s">
        <v>80</v>
      </c>
      <c r="F5" s="14" t="s">
        <v>81</v>
      </c>
      <c r="G5" s="83"/>
      <c r="H5" s="83"/>
    </row>
    <row r="6" spans="1:8" s="32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5" customHeight="1">
      <c r="A7" s="16" t="s">
        <v>263</v>
      </c>
      <c r="B7" s="17">
        <v>45</v>
      </c>
      <c r="C7" s="19">
        <f>SUM(D7:F7)</f>
        <v>0</v>
      </c>
      <c r="D7" s="48">
        <f>SUM(D$8:D$14)</f>
        <v>0</v>
      </c>
      <c r="E7" s="48">
        <f t="shared" ref="E7:G7" si="0">SUM(E$8:E$14)</f>
        <v>0</v>
      </c>
      <c r="F7" s="48">
        <f t="shared" si="0"/>
        <v>0</v>
      </c>
      <c r="G7" s="48">
        <f t="shared" si="0"/>
        <v>0</v>
      </c>
      <c r="H7" s="19">
        <f>SUM(C7,G7)</f>
        <v>0</v>
      </c>
    </row>
    <row r="8" spans="1:8" ht="57.6" customHeight="1">
      <c r="A8" s="52" t="s">
        <v>236</v>
      </c>
      <c r="B8" s="17">
        <v>46</v>
      </c>
      <c r="C8" s="19">
        <f t="shared" ref="C8:C14" si="1">SUM(D8:F8)</f>
        <v>0</v>
      </c>
      <c r="D8" s="34"/>
      <c r="E8" s="34"/>
      <c r="F8" s="34"/>
      <c r="G8" s="34"/>
      <c r="H8" s="19">
        <f t="shared" ref="H8:H14" si="2">SUM(C8,G8)</f>
        <v>0</v>
      </c>
    </row>
    <row r="9" spans="1:8" ht="51">
      <c r="A9" s="52" t="s">
        <v>260</v>
      </c>
      <c r="B9" s="17">
        <v>47</v>
      </c>
      <c r="C9" s="19">
        <f t="shared" si="1"/>
        <v>0</v>
      </c>
      <c r="D9" s="34"/>
      <c r="E9" s="34"/>
      <c r="F9" s="34"/>
      <c r="G9" s="34"/>
      <c r="H9" s="19">
        <f t="shared" si="2"/>
        <v>0</v>
      </c>
    </row>
    <row r="10" spans="1:8" ht="33" customHeight="1">
      <c r="A10" s="18" t="s">
        <v>186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3.75">
      <c r="A11" s="18" t="s">
        <v>187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  <row r="12" spans="1:8" ht="51">
      <c r="A12" s="52" t="s">
        <v>261</v>
      </c>
      <c r="B12" s="17">
        <v>50</v>
      </c>
      <c r="C12" s="19">
        <f t="shared" si="1"/>
        <v>0</v>
      </c>
      <c r="D12" s="34"/>
      <c r="E12" s="34"/>
      <c r="F12" s="34"/>
      <c r="G12" s="34"/>
      <c r="H12" s="19">
        <f t="shared" si="2"/>
        <v>0</v>
      </c>
    </row>
    <row r="13" spans="1:8" ht="71.25" customHeight="1">
      <c r="A13" s="52" t="s">
        <v>275</v>
      </c>
      <c r="B13" s="17">
        <v>51</v>
      </c>
      <c r="C13" s="19">
        <f t="shared" si="1"/>
        <v>0</v>
      </c>
      <c r="D13" s="34"/>
      <c r="E13" s="34"/>
      <c r="F13" s="34"/>
      <c r="G13" s="34"/>
      <c r="H13" s="19">
        <f t="shared" si="2"/>
        <v>0</v>
      </c>
    </row>
    <row r="14" spans="1:8" ht="30" customHeight="1">
      <c r="A14" s="52" t="s">
        <v>262</v>
      </c>
      <c r="B14" s="17">
        <v>52</v>
      </c>
      <c r="C14" s="19">
        <f t="shared" si="1"/>
        <v>0</v>
      </c>
      <c r="D14" s="34"/>
      <c r="E14" s="34"/>
      <c r="F14" s="34"/>
      <c r="G14" s="34"/>
      <c r="H14" s="19">
        <f t="shared" si="2"/>
        <v>0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8" priority="2">
      <formula>D$7&lt;SUM(D$8:D$11)</formula>
    </cfRule>
  </conditionalFormatting>
  <conditionalFormatting sqref="D12:G14">
    <cfRule type="expression" dxfId="7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B80"/>
  <sheetViews>
    <sheetView showGridLines="0" zoomScale="85" zoomScaleNormal="85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/>
  <cols>
    <col min="1" max="1" width="35.85546875" style="32" customWidth="1"/>
    <col min="2" max="2" width="5.7109375" style="32" customWidth="1"/>
    <col min="3" max="3" width="8.7109375" style="32" customWidth="1"/>
    <col min="4" max="4" width="10.28515625" style="32" customWidth="1"/>
    <col min="5" max="5" width="12.5703125" style="32" customWidth="1"/>
    <col min="6" max="6" width="10.28515625" style="32" customWidth="1"/>
    <col min="7" max="7" width="10.5703125" style="32" customWidth="1"/>
    <col min="8" max="9" width="9.28515625" style="32" customWidth="1"/>
    <col min="10" max="10" width="8.85546875" style="32" customWidth="1"/>
    <col min="11" max="11" width="10.7109375" style="32" customWidth="1"/>
    <col min="12" max="12" width="9.7109375" style="32" customWidth="1"/>
    <col min="13" max="13" width="9.42578125" style="32" customWidth="1"/>
    <col min="14" max="14" width="8.7109375" style="32" customWidth="1"/>
    <col min="15" max="15" width="11" style="32" customWidth="1"/>
    <col min="16" max="16" width="9.28515625" style="32" customWidth="1"/>
    <col min="17" max="18" width="8.28515625" style="32" customWidth="1"/>
    <col min="19" max="19" width="12.5703125" style="32" customWidth="1"/>
    <col min="20" max="22" width="12.5703125" style="32" hidden="1" customWidth="1"/>
    <col min="23" max="1016" width="12.5703125" style="32" customWidth="1"/>
    <col min="1017" max="1024" width="8.7109375" style="37" customWidth="1"/>
    <col min="1025" max="16384" width="8.85546875" style="37"/>
  </cols>
  <sheetData>
    <row r="1" spans="1:22" ht="15" customHeight="1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2" ht="12.75" customHeight="1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22" ht="28.35" customHeight="1">
      <c r="A3" s="83" t="s">
        <v>83</v>
      </c>
      <c r="B3" s="83" t="s">
        <v>18</v>
      </c>
      <c r="C3" s="83" t="s">
        <v>188</v>
      </c>
      <c r="D3" s="83" t="s">
        <v>84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ht="23.25" customHeight="1">
      <c r="A4" s="83"/>
      <c r="B4" s="83"/>
      <c r="C4" s="83"/>
      <c r="D4" s="83" t="s">
        <v>85</v>
      </c>
      <c r="E4" s="83" t="s">
        <v>86</v>
      </c>
      <c r="F4" s="83" t="s">
        <v>239</v>
      </c>
      <c r="G4" s="83" t="s">
        <v>237</v>
      </c>
      <c r="H4" s="83"/>
      <c r="I4" s="83"/>
      <c r="J4" s="83"/>
      <c r="K4" s="83" t="s">
        <v>87</v>
      </c>
      <c r="L4" s="83"/>
      <c r="M4" s="83"/>
      <c r="N4" s="83"/>
      <c r="O4" s="83" t="s">
        <v>238</v>
      </c>
      <c r="P4" s="83"/>
      <c r="Q4" s="83"/>
      <c r="R4" s="83"/>
    </row>
    <row r="5" spans="1:22" ht="86.45" customHeight="1">
      <c r="A5" s="83"/>
      <c r="B5" s="83"/>
      <c r="C5" s="83"/>
      <c r="D5" s="83"/>
      <c r="E5" s="83"/>
      <c r="F5" s="83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5.5">
      <c r="A7" s="52" t="s">
        <v>274</v>
      </c>
      <c r="B7" s="15">
        <v>53</v>
      </c>
      <c r="C7" s="27">
        <f>SUM(C17:C79)</f>
        <v>0</v>
      </c>
      <c r="D7" s="27">
        <f>SUM(G7:R7,Раздел4_2!C7:J7)</f>
        <v>0</v>
      </c>
      <c r="E7" s="27">
        <f>SUM(E17:E79)</f>
        <v>0</v>
      </c>
      <c r="F7" s="27">
        <f t="shared" ref="F7:R7" si="0">SUM(F17:F79)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0</v>
      </c>
      <c r="V7" s="51">
        <f>SUM(Раздел4_2!$C7:$J7)</f>
        <v>0</v>
      </c>
    </row>
    <row r="8" spans="1:22" ht="51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5.5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5.5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5.5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5.5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8" t="s">
        <v>92</v>
      </c>
      <c r="H18" s="39" t="s">
        <v>92</v>
      </c>
      <c r="I18" s="39"/>
      <c r="J18" s="38"/>
      <c r="K18" s="38" t="s">
        <v>92</v>
      </c>
      <c r="L18" s="39" t="s">
        <v>92</v>
      </c>
      <c r="M18" s="39"/>
      <c r="N18" s="38"/>
      <c r="O18" s="38" t="s">
        <v>92</v>
      </c>
      <c r="P18" s="39" t="s">
        <v>92</v>
      </c>
      <c r="Q18" s="39"/>
      <c r="R18" s="38"/>
      <c r="T18" s="48"/>
      <c r="V18" s="51"/>
    </row>
    <row r="19" spans="1:22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8" t="s">
        <v>92</v>
      </c>
      <c r="J19" s="38" t="s">
        <v>92</v>
      </c>
      <c r="K19" s="39" t="s">
        <v>92</v>
      </c>
      <c r="L19" s="38"/>
      <c r="M19" s="38" t="s">
        <v>92</v>
      </c>
      <c r="N19" s="38" t="s">
        <v>92</v>
      </c>
      <c r="O19" s="39" t="s">
        <v>92</v>
      </c>
      <c r="P19" s="38"/>
      <c r="Q19" s="38" t="s">
        <v>92</v>
      </c>
      <c r="R19" s="38" t="s">
        <v>92</v>
      </c>
      <c r="T19" s="48">
        <f>Раздел4_2!K19</f>
        <v>0</v>
      </c>
      <c r="V19" s="51">
        <f>SUM(Раздел4_2!$C19:$J19)</f>
        <v>0</v>
      </c>
    </row>
    <row r="20" spans="1:22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9"/>
      <c r="H20" s="39" t="s">
        <v>92</v>
      </c>
      <c r="I20" s="38"/>
      <c r="J20" s="38"/>
      <c r="K20" s="39"/>
      <c r="L20" s="39" t="s">
        <v>92</v>
      </c>
      <c r="M20" s="38"/>
      <c r="N20" s="38"/>
      <c r="O20" s="39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8" t="s">
        <v>92</v>
      </c>
      <c r="J22" s="39" t="s">
        <v>92</v>
      </c>
      <c r="K22" s="38"/>
      <c r="L22" s="39" t="s">
        <v>92</v>
      </c>
      <c r="M22" s="38" t="s">
        <v>92</v>
      </c>
      <c r="N22" s="39" t="s">
        <v>92</v>
      </c>
      <c r="O22" s="38"/>
      <c r="P22" s="39" t="s">
        <v>92</v>
      </c>
      <c r="Q22" s="38" t="s">
        <v>92</v>
      </c>
      <c r="R22" s="39" t="s">
        <v>92</v>
      </c>
      <c r="T22" s="48"/>
      <c r="V22" s="51"/>
    </row>
    <row r="23" spans="1:22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9"/>
      <c r="H36" s="39" t="s">
        <v>92</v>
      </c>
      <c r="I36" s="38"/>
      <c r="J36" s="39" t="s">
        <v>92</v>
      </c>
      <c r="K36" s="39"/>
      <c r="L36" s="39" t="s">
        <v>92</v>
      </c>
      <c r="M36" s="38"/>
      <c r="N36" s="39" t="s">
        <v>92</v>
      </c>
      <c r="O36" s="39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>
      <c r="A52" s="55" t="s">
        <v>118</v>
      </c>
      <c r="B52" s="15">
        <v>98</v>
      </c>
      <c r="C52" s="38"/>
      <c r="D52" s="27">
        <f>SUM($G52:$R52,Раздел4_2!$C52:$J52)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9"/>
      <c r="H54" s="38"/>
      <c r="I54" s="39" t="s">
        <v>92</v>
      </c>
      <c r="J54" s="38"/>
      <c r="K54" s="39"/>
      <c r="L54" s="38"/>
      <c r="M54" s="39" t="s">
        <v>92</v>
      </c>
      <c r="N54" s="38"/>
      <c r="O54" s="39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>
      <c r="A55" s="55" t="s">
        <v>121</v>
      </c>
      <c r="B55" s="15">
        <v>101</v>
      </c>
      <c r="C55" s="38"/>
      <c r="D55" s="27">
        <f>SUM($G55:$R55,Раздел4_2!$C55:$J55)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8" t="s">
        <v>92</v>
      </c>
      <c r="K57" s="39" t="s">
        <v>92</v>
      </c>
      <c r="L57" s="38"/>
      <c r="M57" s="38"/>
      <c r="N57" s="38" t="s">
        <v>92</v>
      </c>
      <c r="O57" s="39" t="s">
        <v>92</v>
      </c>
      <c r="P57" s="38"/>
      <c r="Q57" s="38"/>
      <c r="R57" s="38" t="s">
        <v>92</v>
      </c>
      <c r="T57" s="48"/>
      <c r="V57" s="51"/>
    </row>
    <row r="58" spans="1:22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9"/>
      <c r="J58" s="38"/>
      <c r="K58" s="39" t="s">
        <v>92</v>
      </c>
      <c r="L58" s="39" t="s">
        <v>92</v>
      </c>
      <c r="M58" s="39"/>
      <c r="N58" s="38"/>
      <c r="O58" s="39" t="s">
        <v>92</v>
      </c>
      <c r="P58" s="39" t="s">
        <v>92</v>
      </c>
      <c r="Q58" s="39"/>
      <c r="R58" s="38"/>
      <c r="T58" s="48">
        <f>Раздел4_2!K58</f>
        <v>0</v>
      </c>
      <c r="V58" s="51">
        <f>SUM(Раздел4_2!$C58:$J58)</f>
        <v>0</v>
      </c>
    </row>
    <row r="59" spans="1:22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9"/>
      <c r="H59" s="39" t="s">
        <v>92</v>
      </c>
      <c r="I59" s="39" t="s">
        <v>92</v>
      </c>
      <c r="J59" s="39" t="s">
        <v>92</v>
      </c>
      <c r="K59" s="39"/>
      <c r="L59" s="39" t="s">
        <v>92</v>
      </c>
      <c r="M59" s="39" t="s">
        <v>92</v>
      </c>
      <c r="N59" s="39" t="s">
        <v>92</v>
      </c>
      <c r="O59" s="39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9"/>
      <c r="K60" s="39" t="s">
        <v>92</v>
      </c>
      <c r="L60" s="39" t="s">
        <v>92</v>
      </c>
      <c r="M60" s="39" t="s">
        <v>92</v>
      </c>
      <c r="N60" s="39"/>
      <c r="O60" s="39" t="s">
        <v>92</v>
      </c>
      <c r="P60" s="39" t="s">
        <v>92</v>
      </c>
      <c r="Q60" s="39" t="s">
        <v>92</v>
      </c>
      <c r="R60" s="39"/>
      <c r="T60" s="48">
        <f>Раздел4_2!K60</f>
        <v>0</v>
      </c>
      <c r="V60" s="51">
        <f>SUM(Раздел4_2!$C60:$J60)</f>
        <v>0</v>
      </c>
    </row>
    <row r="61" spans="1:22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9"/>
      <c r="H69" s="39" t="s">
        <v>92</v>
      </c>
      <c r="I69" s="38"/>
      <c r="J69" s="38"/>
      <c r="K69" s="39"/>
      <c r="L69" s="39" t="s">
        <v>92</v>
      </c>
      <c r="M69" s="38"/>
      <c r="N69" s="38"/>
      <c r="O69" s="39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>
      <c r="A77" s="55" t="s">
        <v>137</v>
      </c>
      <c r="B77" s="15">
        <v>123</v>
      </c>
      <c r="C77" s="38"/>
      <c r="D77" s="27">
        <f>SUM($G77:$R77,Раздел4_2!$C77:$J77)</f>
        <v>0</v>
      </c>
      <c r="E77" s="38"/>
      <c r="F77" s="38"/>
      <c r="G77" s="39" t="s">
        <v>92</v>
      </c>
      <c r="H77" s="38"/>
      <c r="I77" s="38"/>
      <c r="J77" s="38"/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>
      <c r="A78" s="55" t="s">
        <v>138</v>
      </c>
      <c r="B78" s="15">
        <v>124</v>
      </c>
      <c r="C78" s="38"/>
      <c r="D78" s="27">
        <f>SUM($G78:$R78,Раздел4_2!$C78:$J78)</f>
        <v>0</v>
      </c>
      <c r="E78" s="38"/>
      <c r="F78" s="38"/>
      <c r="G78" s="39" t="s">
        <v>92</v>
      </c>
      <c r="H78" s="38"/>
      <c r="I78" s="38"/>
      <c r="J78" s="38"/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8.25">
      <c r="A79" s="55" t="s">
        <v>198</v>
      </c>
      <c r="B79" s="15">
        <v>125</v>
      </c>
      <c r="C79" s="38"/>
      <c r="D79" s="27">
        <f>SUM($G79:$R79,Раздел4_2!$C79:$J79)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6" priority="3">
      <formula>$D$7&gt;$U$7</formula>
    </cfRule>
  </conditionalFormatting>
  <conditionalFormatting sqref="G17:R78">
    <cfRule type="expression" dxfId="5" priority="2">
      <formula>$D17 &lt; $T17</formula>
    </cfRule>
  </conditionalFormatting>
  <conditionalFormatting sqref="D80 F80 F7">
    <cfRule type="expression" dxfId="4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X80"/>
  <sheetViews>
    <sheetView showWhiteSpace="0" zoomScale="85" zoomScaleNormal="85" zoomScalePageLayoutView="70" workbookViewId="0">
      <pane xSplit="2" ySplit="6" topLeftCell="E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E8" sqref="E8"/>
    </sheetView>
  </sheetViews>
  <sheetFormatPr defaultColWidth="8.85546875" defaultRowHeight="12.75"/>
  <cols>
    <col min="1" max="1" width="35.7109375" style="30" customWidth="1"/>
    <col min="2" max="2" width="5.7109375" style="30" customWidth="1"/>
    <col min="3" max="3" width="10.5703125" style="30" customWidth="1"/>
    <col min="4" max="5" width="9.28515625" style="30" customWidth="1"/>
    <col min="6" max="6" width="8.85546875" style="30" customWidth="1"/>
    <col min="7" max="7" width="10.7109375" style="30" customWidth="1"/>
    <col min="8" max="8" width="9.7109375" style="30" customWidth="1"/>
    <col min="9" max="9" width="9.42578125" style="30" customWidth="1"/>
    <col min="10" max="10" width="8.7109375" style="30" customWidth="1"/>
    <col min="11" max="11" width="12.7109375" style="30" customWidth="1"/>
    <col min="12" max="12" width="12.42578125" style="30" customWidth="1"/>
    <col min="13" max="13" width="9.42578125" style="30" customWidth="1"/>
    <col min="14" max="14" width="9.140625" style="30" customWidth="1"/>
    <col min="15" max="19" width="12.5703125" style="30" customWidth="1"/>
    <col min="20" max="20" width="12.5703125" style="30" hidden="1" customWidth="1"/>
    <col min="21" max="1012" width="12.5703125" style="30" customWidth="1"/>
    <col min="1013" max="1024" width="8.7109375" style="23" customWidth="1"/>
    <col min="1025" max="16384" width="8.85546875" style="23"/>
  </cols>
  <sheetData>
    <row r="1" spans="1:20" ht="15" customHeight="1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20" ht="12.75" customHeight="1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20" ht="28.35" customHeight="1">
      <c r="A3" s="83" t="s">
        <v>83</v>
      </c>
      <c r="B3" s="83" t="s">
        <v>18</v>
      </c>
      <c r="C3" s="83" t="s">
        <v>139</v>
      </c>
      <c r="D3" s="83"/>
      <c r="E3" s="83"/>
      <c r="F3" s="83"/>
      <c r="G3" s="83"/>
      <c r="H3" s="83"/>
      <c r="I3" s="83"/>
      <c r="J3" s="83"/>
      <c r="K3" s="83" t="s">
        <v>140</v>
      </c>
      <c r="L3" s="83"/>
      <c r="M3" s="83"/>
      <c r="N3" s="83"/>
      <c r="O3" s="83"/>
      <c r="P3" s="83"/>
      <c r="Q3" s="83"/>
      <c r="R3" s="83" t="s">
        <v>199</v>
      </c>
    </row>
    <row r="4" spans="1:20" ht="43.9" customHeight="1">
      <c r="A4" s="83"/>
      <c r="B4" s="83"/>
      <c r="C4" s="83" t="s">
        <v>141</v>
      </c>
      <c r="D4" s="83"/>
      <c r="E4" s="83"/>
      <c r="F4" s="83"/>
      <c r="G4" s="83" t="s">
        <v>142</v>
      </c>
      <c r="H4" s="83"/>
      <c r="I4" s="83"/>
      <c r="J4" s="83"/>
      <c r="K4" s="83" t="s">
        <v>200</v>
      </c>
      <c r="L4" s="83" t="s">
        <v>143</v>
      </c>
      <c r="M4" s="83"/>
      <c r="N4" s="83"/>
      <c r="O4" s="83" t="s">
        <v>144</v>
      </c>
      <c r="P4" s="83" t="s">
        <v>203</v>
      </c>
      <c r="Q4" s="83" t="s">
        <v>145</v>
      </c>
      <c r="R4" s="83"/>
    </row>
    <row r="5" spans="1:20" ht="92.45" customHeight="1">
      <c r="A5" s="83"/>
      <c r="B5" s="83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3"/>
      <c r="L5" s="14" t="s">
        <v>21</v>
      </c>
      <c r="M5" s="14" t="s">
        <v>201</v>
      </c>
      <c r="N5" s="14" t="s">
        <v>202</v>
      </c>
      <c r="O5" s="83"/>
      <c r="P5" s="83"/>
      <c r="Q5" s="83"/>
      <c r="R5" s="83"/>
      <c r="T5" s="105" t="s">
        <v>245</v>
      </c>
    </row>
    <row r="6" spans="1:20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2" t="s">
        <v>274</v>
      </c>
      <c r="B7" s="17">
        <v>53</v>
      </c>
      <c r="C7" s="27">
        <f>SUM(C17:C79)</f>
        <v>0</v>
      </c>
      <c r="D7" s="27">
        <f t="shared" ref="D7:R7" si="0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0</v>
      </c>
    </row>
    <row r="8" spans="1:20" ht="51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5.5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t="shared" ref="K9:K74" si="1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5.5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5.5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5.5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>
      <c r="A17" s="55" t="s">
        <v>91</v>
      </c>
      <c r="B17" s="17">
        <v>63</v>
      </c>
      <c r="C17" s="33"/>
      <c r="D17" s="17" t="s">
        <v>92</v>
      </c>
      <c r="E17" s="17" t="s">
        <v>92</v>
      </c>
      <c r="F17" s="33"/>
      <c r="G17" s="33"/>
      <c r="H17" s="17" t="s">
        <v>92</v>
      </c>
      <c r="I17" s="17" t="s">
        <v>92</v>
      </c>
      <c r="J17" s="33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>
      <c r="A18" s="56" t="s">
        <v>266</v>
      </c>
      <c r="B18" s="17">
        <v>64</v>
      </c>
      <c r="C18" s="17" t="s">
        <v>92</v>
      </c>
      <c r="D18" s="17" t="s">
        <v>92</v>
      </c>
      <c r="E18" s="17"/>
      <c r="F18" s="33"/>
      <c r="G18" s="17" t="s">
        <v>92</v>
      </c>
      <c r="H18" s="17" t="s">
        <v>92</v>
      </c>
      <c r="I18" s="17"/>
      <c r="J18" s="33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/>
    </row>
    <row r="19" spans="1:20">
      <c r="A19" s="55" t="s">
        <v>93</v>
      </c>
      <c r="B19" s="17">
        <v>65</v>
      </c>
      <c r="C19" s="17" t="s">
        <v>92</v>
      </c>
      <c r="D19" s="33"/>
      <c r="E19" s="17" t="s">
        <v>92</v>
      </c>
      <c r="F19" s="17" t="s">
        <v>92</v>
      </c>
      <c r="G19" s="17" t="s">
        <v>92</v>
      </c>
      <c r="H19" s="33"/>
      <c r="I19" s="17" t="s">
        <v>92</v>
      </c>
      <c r="J19" s="17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>
      <c r="A20" s="55" t="s">
        <v>94</v>
      </c>
      <c r="B20" s="17">
        <v>66</v>
      </c>
      <c r="C20" s="17"/>
      <c r="D20" s="17" t="s">
        <v>92</v>
      </c>
      <c r="E20" s="33"/>
      <c r="F20" s="33"/>
      <c r="G20" s="17"/>
      <c r="H20" s="17" t="s">
        <v>92</v>
      </c>
      <c r="I20" s="33"/>
      <c r="J20" s="33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>
      <c r="A21" s="55" t="s">
        <v>95</v>
      </c>
      <c r="B21" s="17">
        <v>67</v>
      </c>
      <c r="C21" s="33"/>
      <c r="D21" s="17" t="s">
        <v>92</v>
      </c>
      <c r="E21" s="33"/>
      <c r="F21" s="17" t="s">
        <v>92</v>
      </c>
      <c r="G21" s="33"/>
      <c r="H21" s="17" t="s">
        <v>92</v>
      </c>
      <c r="I21" s="33"/>
      <c r="J21" s="17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>
      <c r="A22" s="56" t="s">
        <v>267</v>
      </c>
      <c r="B22" s="17">
        <v>68</v>
      </c>
      <c r="C22" s="33"/>
      <c r="D22" s="17" t="s">
        <v>92</v>
      </c>
      <c r="E22" s="17" t="s">
        <v>92</v>
      </c>
      <c r="F22" s="17" t="s">
        <v>92</v>
      </c>
      <c r="G22" s="33"/>
      <c r="H22" s="17" t="s">
        <v>92</v>
      </c>
      <c r="I22" s="17" t="s">
        <v>92</v>
      </c>
      <c r="J22" s="17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/>
    </row>
    <row r="23" spans="1:20">
      <c r="A23" s="55" t="s">
        <v>96</v>
      </c>
      <c r="B23" s="17">
        <v>69</v>
      </c>
      <c r="C23" s="17" t="s">
        <v>92</v>
      </c>
      <c r="D23" s="17" t="s">
        <v>92</v>
      </c>
      <c r="E23" s="17" t="s">
        <v>92</v>
      </c>
      <c r="F23" s="33"/>
      <c r="G23" s="17" t="s">
        <v>92</v>
      </c>
      <c r="H23" s="17" t="s">
        <v>92</v>
      </c>
      <c r="I23" s="17" t="s">
        <v>92</v>
      </c>
      <c r="J23" s="33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>
      <c r="A24" s="55" t="s">
        <v>97</v>
      </c>
      <c r="B24" s="17">
        <v>70</v>
      </c>
      <c r="C24" s="17" t="s">
        <v>92</v>
      </c>
      <c r="D24" s="33"/>
      <c r="E24" s="17" t="s">
        <v>92</v>
      </c>
      <c r="F24" s="33"/>
      <c r="G24" s="17" t="s">
        <v>92</v>
      </c>
      <c r="H24" s="33"/>
      <c r="I24" s="17" t="s">
        <v>92</v>
      </c>
      <c r="J24" s="33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>
      <c r="A25" s="55" t="s">
        <v>98</v>
      </c>
      <c r="B25" s="17">
        <v>71</v>
      </c>
      <c r="C25" s="17" t="s">
        <v>92</v>
      </c>
      <c r="D25" s="33"/>
      <c r="E25" s="17" t="s">
        <v>92</v>
      </c>
      <c r="F25" s="17" t="s">
        <v>92</v>
      </c>
      <c r="G25" s="17" t="s">
        <v>92</v>
      </c>
      <c r="H25" s="33"/>
      <c r="I25" s="17" t="s">
        <v>92</v>
      </c>
      <c r="J25" s="17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>
      <c r="A26" s="55" t="s">
        <v>99</v>
      </c>
      <c r="B26" s="17">
        <v>72</v>
      </c>
      <c r="C26" s="17" t="s">
        <v>92</v>
      </c>
      <c r="D26" s="17" t="s">
        <v>92</v>
      </c>
      <c r="E26" s="33"/>
      <c r="F26" s="17" t="s">
        <v>92</v>
      </c>
      <c r="G26" s="17" t="s">
        <v>92</v>
      </c>
      <c r="H26" s="17" t="s">
        <v>92</v>
      </c>
      <c r="I26" s="33"/>
      <c r="J26" s="17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>
      <c r="A27" s="55" t="s">
        <v>100</v>
      </c>
      <c r="B27" s="17">
        <v>73</v>
      </c>
      <c r="C27" s="17" t="s">
        <v>92</v>
      </c>
      <c r="D27" s="33"/>
      <c r="E27" s="17" t="s">
        <v>92</v>
      </c>
      <c r="F27" s="17" t="s">
        <v>92</v>
      </c>
      <c r="G27" s="17" t="s">
        <v>92</v>
      </c>
      <c r="H27" s="33"/>
      <c r="I27" s="17" t="s">
        <v>92</v>
      </c>
      <c r="J27" s="17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>
      <c r="A28" s="55" t="s">
        <v>101</v>
      </c>
      <c r="B28" s="17">
        <v>74</v>
      </c>
      <c r="C28" s="17" t="s">
        <v>92</v>
      </c>
      <c r="D28" s="17" t="s">
        <v>92</v>
      </c>
      <c r="E28" s="17" t="s">
        <v>92</v>
      </c>
      <c r="F28" s="33"/>
      <c r="G28" s="17" t="s">
        <v>92</v>
      </c>
      <c r="H28" s="17" t="s">
        <v>92</v>
      </c>
      <c r="I28" s="17" t="s">
        <v>92</v>
      </c>
      <c r="J28" s="33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>
      <c r="A29" s="55" t="s">
        <v>189</v>
      </c>
      <c r="B29" s="17">
        <v>75</v>
      </c>
      <c r="C29" s="17" t="s">
        <v>92</v>
      </c>
      <c r="D29" s="17" t="s">
        <v>92</v>
      </c>
      <c r="E29" s="33"/>
      <c r="F29" s="17" t="s">
        <v>92</v>
      </c>
      <c r="G29" s="17" t="s">
        <v>92</v>
      </c>
      <c r="H29" s="17" t="s">
        <v>92</v>
      </c>
      <c r="I29" s="33"/>
      <c r="J29" s="17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>
      <c r="A30" s="55" t="s">
        <v>102</v>
      </c>
      <c r="B30" s="17">
        <v>76</v>
      </c>
      <c r="C30" s="17" t="s">
        <v>92</v>
      </c>
      <c r="D30" s="33"/>
      <c r="E30" s="17" t="s">
        <v>92</v>
      </c>
      <c r="F30" s="17" t="s">
        <v>92</v>
      </c>
      <c r="G30" s="17" t="s">
        <v>92</v>
      </c>
      <c r="H30" s="33"/>
      <c r="I30" s="17" t="s">
        <v>92</v>
      </c>
      <c r="J30" s="17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>
      <c r="A31" s="55" t="s">
        <v>103</v>
      </c>
      <c r="B31" s="17">
        <v>77</v>
      </c>
      <c r="C31" s="33"/>
      <c r="D31" s="17" t="s">
        <v>92</v>
      </c>
      <c r="E31" s="33"/>
      <c r="F31" s="33"/>
      <c r="G31" s="33"/>
      <c r="H31" s="17" t="s">
        <v>92</v>
      </c>
      <c r="I31" s="33"/>
      <c r="J31" s="33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>
      <c r="A32" s="55" t="s">
        <v>190</v>
      </c>
      <c r="B32" s="17">
        <v>78</v>
      </c>
      <c r="C32" s="17" t="s">
        <v>92</v>
      </c>
      <c r="D32" s="17" t="s">
        <v>92</v>
      </c>
      <c r="E32" s="33"/>
      <c r="F32" s="17" t="s">
        <v>92</v>
      </c>
      <c r="G32" s="17" t="s">
        <v>92</v>
      </c>
      <c r="H32" s="17" t="s">
        <v>92</v>
      </c>
      <c r="I32" s="33"/>
      <c r="J32" s="17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>
      <c r="A33" s="55" t="s">
        <v>104</v>
      </c>
      <c r="B33" s="17">
        <v>79</v>
      </c>
      <c r="C33" s="17" t="s">
        <v>92</v>
      </c>
      <c r="D33" s="17" t="s">
        <v>92</v>
      </c>
      <c r="E33" s="33"/>
      <c r="F33" s="17" t="s">
        <v>92</v>
      </c>
      <c r="G33" s="17" t="s">
        <v>92</v>
      </c>
      <c r="H33" s="17" t="s">
        <v>92</v>
      </c>
      <c r="I33" s="33"/>
      <c r="J33" s="17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>
      <c r="A34" s="55" t="s">
        <v>105</v>
      </c>
      <c r="B34" s="17">
        <v>80</v>
      </c>
      <c r="C34" s="17" t="s">
        <v>92</v>
      </c>
      <c r="D34" s="17" t="s">
        <v>92</v>
      </c>
      <c r="E34" s="17" t="s">
        <v>92</v>
      </c>
      <c r="F34" s="33"/>
      <c r="G34" s="17" t="s">
        <v>92</v>
      </c>
      <c r="H34" s="17" t="s">
        <v>92</v>
      </c>
      <c r="I34" s="17" t="s">
        <v>92</v>
      </c>
      <c r="J34" s="33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>
      <c r="A35" s="55" t="s">
        <v>106</v>
      </c>
      <c r="B35" s="17">
        <v>81</v>
      </c>
      <c r="C35" s="17" t="s">
        <v>92</v>
      </c>
      <c r="D35" s="17" t="s">
        <v>92</v>
      </c>
      <c r="E35" s="33"/>
      <c r="F35" s="17" t="s">
        <v>92</v>
      </c>
      <c r="G35" s="17" t="s">
        <v>92</v>
      </c>
      <c r="H35" s="17" t="s">
        <v>92</v>
      </c>
      <c r="I35" s="33"/>
      <c r="J35" s="17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>
      <c r="A36" s="55" t="s">
        <v>107</v>
      </c>
      <c r="B36" s="17">
        <v>82</v>
      </c>
      <c r="C36" s="17"/>
      <c r="D36" s="17" t="s">
        <v>92</v>
      </c>
      <c r="E36" s="33"/>
      <c r="F36" s="17" t="s">
        <v>92</v>
      </c>
      <c r="G36" s="17"/>
      <c r="H36" s="17" t="s">
        <v>92</v>
      </c>
      <c r="I36" s="33"/>
      <c r="J36" s="17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>
      <c r="A37" s="55" t="s">
        <v>191</v>
      </c>
      <c r="B37" s="17">
        <v>83</v>
      </c>
      <c r="C37" s="17" t="s">
        <v>92</v>
      </c>
      <c r="D37" s="33"/>
      <c r="E37" s="17" t="s">
        <v>92</v>
      </c>
      <c r="F37" s="17" t="s">
        <v>92</v>
      </c>
      <c r="G37" s="17" t="s">
        <v>92</v>
      </c>
      <c r="H37" s="33"/>
      <c r="I37" s="17" t="s">
        <v>92</v>
      </c>
      <c r="J37" s="17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>
      <c r="A38" s="55" t="s">
        <v>108</v>
      </c>
      <c r="B38" s="17">
        <v>84</v>
      </c>
      <c r="C38" s="17" t="s">
        <v>92</v>
      </c>
      <c r="D38" s="17" t="s">
        <v>92</v>
      </c>
      <c r="E38" s="33"/>
      <c r="F38" s="17" t="s">
        <v>92</v>
      </c>
      <c r="G38" s="17" t="s">
        <v>92</v>
      </c>
      <c r="H38" s="17" t="s">
        <v>92</v>
      </c>
      <c r="I38" s="33"/>
      <c r="J38" s="17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>
      <c r="A39" s="55" t="s">
        <v>109</v>
      </c>
      <c r="B39" s="17">
        <v>85</v>
      </c>
      <c r="C39" s="33"/>
      <c r="D39" s="33"/>
      <c r="E39" s="33"/>
      <c r="F39" s="33"/>
      <c r="G39" s="33"/>
      <c r="H39" s="33"/>
      <c r="I39" s="33"/>
      <c r="J39" s="33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>
      <c r="A40" s="55" t="s">
        <v>192</v>
      </c>
      <c r="B40" s="17">
        <v>86</v>
      </c>
      <c r="C40" s="17" t="s">
        <v>92</v>
      </c>
      <c r="D40" s="17" t="s">
        <v>92</v>
      </c>
      <c r="E40" s="17" t="s">
        <v>92</v>
      </c>
      <c r="F40" s="33"/>
      <c r="G40" s="17" t="s">
        <v>92</v>
      </c>
      <c r="H40" s="17" t="s">
        <v>92</v>
      </c>
      <c r="I40" s="17" t="s">
        <v>92</v>
      </c>
      <c r="J40" s="33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>
      <c r="A41" s="55" t="s">
        <v>110</v>
      </c>
      <c r="B41" s="17">
        <v>87</v>
      </c>
      <c r="C41" s="17" t="s">
        <v>92</v>
      </c>
      <c r="D41" s="17" t="s">
        <v>92</v>
      </c>
      <c r="E41" s="33"/>
      <c r="F41" s="17" t="s">
        <v>92</v>
      </c>
      <c r="G41" s="17" t="s">
        <v>92</v>
      </c>
      <c r="H41" s="17" t="s">
        <v>92</v>
      </c>
      <c r="I41" s="33"/>
      <c r="J41" s="17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>
      <c r="A42" s="55" t="s">
        <v>111</v>
      </c>
      <c r="B42" s="17">
        <v>88</v>
      </c>
      <c r="C42" s="17" t="s">
        <v>92</v>
      </c>
      <c r="D42" s="17" t="s">
        <v>92</v>
      </c>
      <c r="E42" s="17" t="s">
        <v>92</v>
      </c>
      <c r="F42" s="33"/>
      <c r="G42" s="17" t="s">
        <v>92</v>
      </c>
      <c r="H42" s="17" t="s">
        <v>92</v>
      </c>
      <c r="I42" s="17" t="s">
        <v>92</v>
      </c>
      <c r="J42" s="33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>
      <c r="A43" s="55" t="s">
        <v>112</v>
      </c>
      <c r="B43" s="17">
        <v>89</v>
      </c>
      <c r="C43" s="33"/>
      <c r="D43" s="33"/>
      <c r="E43" s="33"/>
      <c r="F43" s="17" t="s">
        <v>92</v>
      </c>
      <c r="G43" s="33"/>
      <c r="H43" s="33"/>
      <c r="I43" s="33"/>
      <c r="J43" s="17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>
      <c r="A44" s="55" t="s">
        <v>113</v>
      </c>
      <c r="B44" s="17">
        <v>90</v>
      </c>
      <c r="C44" s="17" t="s">
        <v>92</v>
      </c>
      <c r="D44" s="17" t="s">
        <v>92</v>
      </c>
      <c r="E44" s="33"/>
      <c r="F44" s="17" t="s">
        <v>92</v>
      </c>
      <c r="G44" s="17" t="s">
        <v>92</v>
      </c>
      <c r="H44" s="17" t="s">
        <v>92</v>
      </c>
      <c r="I44" s="33"/>
      <c r="J44" s="17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>
      <c r="A45" s="55" t="s">
        <v>193</v>
      </c>
      <c r="B45" s="17">
        <v>91</v>
      </c>
      <c r="C45" s="17" t="s">
        <v>92</v>
      </c>
      <c r="D45" s="17" t="s">
        <v>92</v>
      </c>
      <c r="E45" s="33"/>
      <c r="F45" s="17" t="s">
        <v>92</v>
      </c>
      <c r="G45" s="17" t="s">
        <v>92</v>
      </c>
      <c r="H45" s="17" t="s">
        <v>92</v>
      </c>
      <c r="I45" s="33"/>
      <c r="J45" s="17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>
      <c r="A46" s="55" t="s">
        <v>114</v>
      </c>
      <c r="B46" s="17">
        <v>92</v>
      </c>
      <c r="C46" s="17" t="s">
        <v>92</v>
      </c>
      <c r="D46" s="17" t="s">
        <v>92</v>
      </c>
      <c r="E46" s="17" t="s">
        <v>92</v>
      </c>
      <c r="F46" s="33"/>
      <c r="G46" s="17" t="s">
        <v>92</v>
      </c>
      <c r="H46" s="17" t="s">
        <v>92</v>
      </c>
      <c r="I46" s="17" t="s">
        <v>92</v>
      </c>
      <c r="J46" s="33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>
      <c r="A47" s="55" t="s">
        <v>115</v>
      </c>
      <c r="B47" s="17">
        <v>93</v>
      </c>
      <c r="C47" s="33"/>
      <c r="D47" s="17" t="s">
        <v>92</v>
      </c>
      <c r="E47" s="17" t="s">
        <v>92</v>
      </c>
      <c r="F47" s="33"/>
      <c r="G47" s="33"/>
      <c r="H47" s="17" t="s">
        <v>92</v>
      </c>
      <c r="I47" s="17" t="s">
        <v>92</v>
      </c>
      <c r="J47" s="33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>
      <c r="A48" s="55" t="s">
        <v>116</v>
      </c>
      <c r="B48" s="17">
        <v>94</v>
      </c>
      <c r="C48" s="33"/>
      <c r="D48" s="33"/>
      <c r="E48" s="33"/>
      <c r="F48" s="33"/>
      <c r="G48" s="33"/>
      <c r="H48" s="33"/>
      <c r="I48" s="33"/>
      <c r="J48" s="33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>
      <c r="A49" s="55" t="s">
        <v>117</v>
      </c>
      <c r="B49" s="17">
        <v>95</v>
      </c>
      <c r="C49" s="33"/>
      <c r="D49" s="33"/>
      <c r="E49" s="33"/>
      <c r="F49" s="33"/>
      <c r="G49" s="33"/>
      <c r="H49" s="33"/>
      <c r="I49" s="33"/>
      <c r="J49" s="33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>
      <c r="A50" s="56" t="s">
        <v>271</v>
      </c>
      <c r="B50" s="17">
        <v>96</v>
      </c>
      <c r="C50" s="33"/>
      <c r="D50" s="17" t="s">
        <v>92</v>
      </c>
      <c r="E50" s="33"/>
      <c r="F50" s="17" t="s">
        <v>92</v>
      </c>
      <c r="G50" s="33"/>
      <c r="H50" s="17" t="s">
        <v>92</v>
      </c>
      <c r="I50" s="33"/>
      <c r="J50" s="17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/>
    </row>
    <row r="51" spans="1:20" ht="11.25" customHeight="1">
      <c r="A51" s="56" t="s">
        <v>272</v>
      </c>
      <c r="B51" s="17">
        <v>97</v>
      </c>
      <c r="C51" s="17" t="s">
        <v>92</v>
      </c>
      <c r="D51" s="33"/>
      <c r="E51" s="17" t="s">
        <v>92</v>
      </c>
      <c r="F51" s="17" t="s">
        <v>92</v>
      </c>
      <c r="G51" s="17" t="s">
        <v>92</v>
      </c>
      <c r="H51" s="33"/>
      <c r="I51" s="17" t="s">
        <v>92</v>
      </c>
      <c r="J51" s="17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>
      <c r="A52" s="55" t="s">
        <v>118</v>
      </c>
      <c r="B52" s="17">
        <v>98</v>
      </c>
      <c r="C52" s="33"/>
      <c r="D52" s="33"/>
      <c r="E52" s="33"/>
      <c r="F52" s="33"/>
      <c r="G52" s="33"/>
      <c r="H52" s="33"/>
      <c r="I52" s="33"/>
      <c r="J52" s="33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0</v>
      </c>
    </row>
    <row r="53" spans="1:20">
      <c r="A53" s="55" t="s">
        <v>119</v>
      </c>
      <c r="B53" s="17">
        <v>99</v>
      </c>
      <c r="C53" s="17" t="s">
        <v>92</v>
      </c>
      <c r="D53" s="17" t="s">
        <v>92</v>
      </c>
      <c r="E53" s="17" t="s">
        <v>92</v>
      </c>
      <c r="F53" s="33"/>
      <c r="G53" s="17" t="s">
        <v>92</v>
      </c>
      <c r="H53" s="17" t="s">
        <v>92</v>
      </c>
      <c r="I53" s="17" t="s">
        <v>92</v>
      </c>
      <c r="J53" s="33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>
      <c r="A54" s="55" t="s">
        <v>120</v>
      </c>
      <c r="B54" s="17">
        <v>100</v>
      </c>
      <c r="C54" s="17"/>
      <c r="D54" s="33"/>
      <c r="E54" s="17" t="s">
        <v>92</v>
      </c>
      <c r="F54" s="33"/>
      <c r="G54" s="17"/>
      <c r="H54" s="33"/>
      <c r="I54" s="17" t="s">
        <v>92</v>
      </c>
      <c r="J54" s="33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>
      <c r="A55" s="55" t="s">
        <v>121</v>
      </c>
      <c r="B55" s="17">
        <v>101</v>
      </c>
      <c r="C55" s="33"/>
      <c r="D55" s="33"/>
      <c r="E55" s="33"/>
      <c r="F55" s="33"/>
      <c r="G55" s="33"/>
      <c r="H55" s="33"/>
      <c r="I55" s="33"/>
      <c r="J55" s="33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0</v>
      </c>
    </row>
    <row r="56" spans="1:20">
      <c r="A56" s="55" t="s">
        <v>122</v>
      </c>
      <c r="B56" s="17">
        <v>102</v>
      </c>
      <c r="C56" s="17" t="s">
        <v>92</v>
      </c>
      <c r="D56" s="33"/>
      <c r="E56" s="33"/>
      <c r="F56" s="33"/>
      <c r="G56" s="17" t="s">
        <v>92</v>
      </c>
      <c r="H56" s="33"/>
      <c r="I56" s="33"/>
      <c r="J56" s="33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>
      <c r="A57" s="56" t="s">
        <v>268</v>
      </c>
      <c r="B57" s="17">
        <v>103</v>
      </c>
      <c r="C57" s="17" t="s">
        <v>92</v>
      </c>
      <c r="D57" s="33"/>
      <c r="E57" s="33"/>
      <c r="F57" s="17" t="s">
        <v>92</v>
      </c>
      <c r="G57" s="17" t="s">
        <v>92</v>
      </c>
      <c r="H57" s="33"/>
      <c r="I57" s="33"/>
      <c r="J57" s="17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/>
    </row>
    <row r="58" spans="1:20">
      <c r="A58" s="55" t="s">
        <v>123</v>
      </c>
      <c r="B58" s="17">
        <v>104</v>
      </c>
      <c r="C58" s="17" t="s">
        <v>92</v>
      </c>
      <c r="D58" s="17" t="s">
        <v>92</v>
      </c>
      <c r="E58" s="17"/>
      <c r="F58" s="33"/>
      <c r="G58" s="17" t="s">
        <v>92</v>
      </c>
      <c r="H58" s="17" t="s">
        <v>92</v>
      </c>
      <c r="I58" s="17"/>
      <c r="J58" s="33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>
      <c r="A59" s="56" t="s">
        <v>269</v>
      </c>
      <c r="B59" s="17">
        <v>105</v>
      </c>
      <c r="C59" s="17"/>
      <c r="D59" s="17" t="s">
        <v>92</v>
      </c>
      <c r="E59" s="17" t="s">
        <v>92</v>
      </c>
      <c r="F59" s="17" t="s">
        <v>92</v>
      </c>
      <c r="G59" s="17"/>
      <c r="H59" s="17" t="s">
        <v>92</v>
      </c>
      <c r="I59" s="17" t="s">
        <v>92</v>
      </c>
      <c r="J59" s="17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>
      <c r="A60" s="55" t="s">
        <v>124</v>
      </c>
      <c r="B60" s="17">
        <v>106</v>
      </c>
      <c r="C60" s="17" t="s">
        <v>92</v>
      </c>
      <c r="D60" s="17" t="s">
        <v>92</v>
      </c>
      <c r="E60" s="33"/>
      <c r="F60" s="17" t="s">
        <v>92</v>
      </c>
      <c r="G60" s="17" t="s">
        <v>92</v>
      </c>
      <c r="H60" s="17" t="s">
        <v>92</v>
      </c>
      <c r="I60" s="33"/>
      <c r="J60" s="17" t="s">
        <v>92</v>
      </c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>
      <c r="A61" s="55" t="s">
        <v>125</v>
      </c>
      <c r="B61" s="17">
        <v>107</v>
      </c>
      <c r="C61" s="17" t="s">
        <v>92</v>
      </c>
      <c r="D61" s="17" t="s">
        <v>92</v>
      </c>
      <c r="E61" s="33"/>
      <c r="F61" s="33"/>
      <c r="G61" s="17" t="s">
        <v>92</v>
      </c>
      <c r="H61" s="17" t="s">
        <v>92</v>
      </c>
      <c r="I61" s="33"/>
      <c r="J61" s="33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>
      <c r="A62" s="55" t="s">
        <v>126</v>
      </c>
      <c r="B62" s="17">
        <v>108</v>
      </c>
      <c r="C62" s="17" t="s">
        <v>92</v>
      </c>
      <c r="D62" s="33"/>
      <c r="E62" s="17" t="s">
        <v>92</v>
      </c>
      <c r="F62" s="17" t="s">
        <v>92</v>
      </c>
      <c r="G62" s="17" t="s">
        <v>92</v>
      </c>
      <c r="H62" s="33"/>
      <c r="I62" s="17" t="s">
        <v>92</v>
      </c>
      <c r="J62" s="17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>
      <c r="A63" s="55" t="s">
        <v>127</v>
      </c>
      <c r="B63" s="17">
        <v>109</v>
      </c>
      <c r="C63" s="17" t="s">
        <v>92</v>
      </c>
      <c r="D63" s="17" t="s">
        <v>92</v>
      </c>
      <c r="E63" s="17" t="s">
        <v>92</v>
      </c>
      <c r="F63" s="33"/>
      <c r="G63" s="17" t="s">
        <v>92</v>
      </c>
      <c r="H63" s="17" t="s">
        <v>92</v>
      </c>
      <c r="I63" s="17" t="s">
        <v>92</v>
      </c>
      <c r="J63" s="33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>
      <c r="A64" s="55" t="s">
        <v>128</v>
      </c>
      <c r="B64" s="17">
        <v>110</v>
      </c>
      <c r="C64" s="17" t="s">
        <v>92</v>
      </c>
      <c r="D64" s="17" t="s">
        <v>92</v>
      </c>
      <c r="E64" s="17" t="s">
        <v>92</v>
      </c>
      <c r="F64" s="33"/>
      <c r="G64" s="17" t="s">
        <v>92</v>
      </c>
      <c r="H64" s="17" t="s">
        <v>92</v>
      </c>
      <c r="I64" s="17" t="s">
        <v>92</v>
      </c>
      <c r="J64" s="33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>
      <c r="A65" s="55" t="s">
        <v>129</v>
      </c>
      <c r="B65" s="17">
        <v>111</v>
      </c>
      <c r="C65" s="33"/>
      <c r="D65" s="17" t="s">
        <v>92</v>
      </c>
      <c r="E65" s="33"/>
      <c r="F65" s="17" t="s">
        <v>92</v>
      </c>
      <c r="G65" s="33"/>
      <c r="H65" s="17" t="s">
        <v>92</v>
      </c>
      <c r="I65" s="33"/>
      <c r="J65" s="17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>
      <c r="A66" s="55" t="s">
        <v>130</v>
      </c>
      <c r="B66" s="17">
        <v>112</v>
      </c>
      <c r="C66" s="17" t="s">
        <v>92</v>
      </c>
      <c r="D66" s="17" t="s">
        <v>92</v>
      </c>
      <c r="E66" s="17" t="s">
        <v>92</v>
      </c>
      <c r="F66" s="33"/>
      <c r="G66" s="17" t="s">
        <v>92</v>
      </c>
      <c r="H66" s="17" t="s">
        <v>92</v>
      </c>
      <c r="I66" s="17" t="s">
        <v>92</v>
      </c>
      <c r="J66" s="33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>
      <c r="A67" s="55" t="s">
        <v>131</v>
      </c>
      <c r="B67" s="17">
        <v>113</v>
      </c>
      <c r="C67" s="17" t="s">
        <v>92</v>
      </c>
      <c r="D67" s="17" t="s">
        <v>92</v>
      </c>
      <c r="E67" s="17" t="s">
        <v>92</v>
      </c>
      <c r="F67" s="33"/>
      <c r="G67" s="17" t="s">
        <v>92</v>
      </c>
      <c r="H67" s="17" t="s">
        <v>92</v>
      </c>
      <c r="I67" s="17" t="s">
        <v>92</v>
      </c>
      <c r="J67" s="33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>
      <c r="A68" s="55" t="s">
        <v>194</v>
      </c>
      <c r="B68" s="17">
        <v>114</v>
      </c>
      <c r="C68" s="17" t="s">
        <v>92</v>
      </c>
      <c r="D68" s="33"/>
      <c r="E68" s="17" t="s">
        <v>92</v>
      </c>
      <c r="F68" s="17" t="s">
        <v>92</v>
      </c>
      <c r="G68" s="17" t="s">
        <v>92</v>
      </c>
      <c r="H68" s="33"/>
      <c r="I68" s="17" t="s">
        <v>92</v>
      </c>
      <c r="J68" s="17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>
      <c r="A69" s="55" t="s">
        <v>132</v>
      </c>
      <c r="B69" s="17">
        <v>115</v>
      </c>
      <c r="C69" s="17"/>
      <c r="D69" s="17" t="s">
        <v>92</v>
      </c>
      <c r="E69" s="33"/>
      <c r="F69" s="33"/>
      <c r="G69" s="17"/>
      <c r="H69" s="17" t="s">
        <v>92</v>
      </c>
      <c r="I69" s="33"/>
      <c r="J69" s="33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>
      <c r="A70" s="55" t="s">
        <v>133</v>
      </c>
      <c r="B70" s="17">
        <v>116</v>
      </c>
      <c r="C70" s="17" t="s">
        <v>92</v>
      </c>
      <c r="D70" s="17" t="s">
        <v>92</v>
      </c>
      <c r="E70" s="17" t="s">
        <v>92</v>
      </c>
      <c r="F70" s="33"/>
      <c r="G70" s="17" t="s">
        <v>92</v>
      </c>
      <c r="H70" s="17" t="s">
        <v>92</v>
      </c>
      <c r="I70" s="17" t="s">
        <v>92</v>
      </c>
      <c r="J70" s="33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>
      <c r="A71" s="55" t="s">
        <v>134</v>
      </c>
      <c r="B71" s="17">
        <v>117</v>
      </c>
      <c r="C71" s="33"/>
      <c r="D71" s="17" t="s">
        <v>92</v>
      </c>
      <c r="E71" s="17" t="s">
        <v>92</v>
      </c>
      <c r="F71" s="17" t="s">
        <v>92</v>
      </c>
      <c r="G71" s="33"/>
      <c r="H71" s="17" t="s">
        <v>92</v>
      </c>
      <c r="I71" s="17" t="s">
        <v>92</v>
      </c>
      <c r="J71" s="17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>
      <c r="A72" s="55" t="s">
        <v>195</v>
      </c>
      <c r="B72" s="17">
        <v>118</v>
      </c>
      <c r="C72" s="17" t="s">
        <v>92</v>
      </c>
      <c r="D72" s="17" t="s">
        <v>92</v>
      </c>
      <c r="E72" s="33"/>
      <c r="F72" s="17" t="s">
        <v>92</v>
      </c>
      <c r="G72" s="17" t="s">
        <v>92</v>
      </c>
      <c r="H72" s="17" t="s">
        <v>92</v>
      </c>
      <c r="I72" s="33"/>
      <c r="J72" s="17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>
      <c r="A73" s="55" t="s">
        <v>135</v>
      </c>
      <c r="B73" s="17">
        <v>119</v>
      </c>
      <c r="C73" s="17" t="s">
        <v>92</v>
      </c>
      <c r="D73" s="17" t="s">
        <v>92</v>
      </c>
      <c r="E73" s="17" t="s">
        <v>92</v>
      </c>
      <c r="F73" s="33"/>
      <c r="G73" s="17" t="s">
        <v>92</v>
      </c>
      <c r="H73" s="17" t="s">
        <v>92</v>
      </c>
      <c r="I73" s="17" t="s">
        <v>92</v>
      </c>
      <c r="J73" s="33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>
      <c r="A74" s="55" t="s">
        <v>196</v>
      </c>
      <c r="B74" s="17">
        <v>120</v>
      </c>
      <c r="C74" s="17" t="s">
        <v>92</v>
      </c>
      <c r="D74" s="17" t="s">
        <v>92</v>
      </c>
      <c r="E74" s="17" t="s">
        <v>92</v>
      </c>
      <c r="F74" s="33"/>
      <c r="G74" s="17" t="s">
        <v>92</v>
      </c>
      <c r="H74" s="17" t="s">
        <v>92</v>
      </c>
      <c r="I74" s="17" t="s">
        <v>92</v>
      </c>
      <c r="J74" s="33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>
      <c r="A75" s="55" t="s">
        <v>197</v>
      </c>
      <c r="B75" s="17">
        <v>121</v>
      </c>
      <c r="C75" s="17" t="s">
        <v>92</v>
      </c>
      <c r="D75" s="17" t="s">
        <v>92</v>
      </c>
      <c r="E75" s="33"/>
      <c r="F75" s="17" t="s">
        <v>92</v>
      </c>
      <c r="G75" s="17" t="s">
        <v>92</v>
      </c>
      <c r="H75" s="17" t="s">
        <v>92</v>
      </c>
      <c r="I75" s="33"/>
      <c r="J75" s="17" t="s">
        <v>92</v>
      </c>
      <c r="K75" s="27">
        <f t="shared" ref="K75:K80" si="2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>
      <c r="A76" s="55" t="s">
        <v>136</v>
      </c>
      <c r="B76" s="17">
        <v>122</v>
      </c>
      <c r="C76" s="17" t="s">
        <v>92</v>
      </c>
      <c r="D76" s="17" t="s">
        <v>92</v>
      </c>
      <c r="E76" s="17" t="s">
        <v>92</v>
      </c>
      <c r="F76" s="33"/>
      <c r="G76" s="17" t="s">
        <v>92</v>
      </c>
      <c r="H76" s="17" t="s">
        <v>92</v>
      </c>
      <c r="I76" s="17" t="s">
        <v>92</v>
      </c>
      <c r="J76" s="33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>
      <c r="A77" s="55" t="s">
        <v>137</v>
      </c>
      <c r="B77" s="17">
        <v>123</v>
      </c>
      <c r="C77" s="17" t="s">
        <v>92</v>
      </c>
      <c r="D77" s="33"/>
      <c r="E77" s="33"/>
      <c r="F77" s="33"/>
      <c r="G77" s="17" t="s">
        <v>92</v>
      </c>
      <c r="H77" s="33"/>
      <c r="I77" s="33"/>
      <c r="J77" s="33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0</v>
      </c>
    </row>
    <row r="78" spans="1:20">
      <c r="A78" s="55" t="s">
        <v>138</v>
      </c>
      <c r="B78" s="17">
        <v>124</v>
      </c>
      <c r="C78" s="17" t="s">
        <v>92</v>
      </c>
      <c r="D78" s="33"/>
      <c r="E78" s="33"/>
      <c r="F78" s="33"/>
      <c r="G78" s="17" t="s">
        <v>92</v>
      </c>
      <c r="H78" s="33"/>
      <c r="I78" s="33"/>
      <c r="J78" s="33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0</v>
      </c>
    </row>
    <row r="79" spans="1:20" ht="38.25">
      <c r="A79" s="55" t="s">
        <v>198</v>
      </c>
      <c r="B79" s="17">
        <v>125</v>
      </c>
      <c r="C79" s="33"/>
      <c r="D79" s="33"/>
      <c r="E79" s="33"/>
      <c r="F79" s="33"/>
      <c r="G79" s="33"/>
      <c r="H79" s="33"/>
      <c r="I79" s="33"/>
      <c r="J79" s="33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0</v>
      </c>
    </row>
    <row r="80" spans="1:20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N1"/>
    <mergeCell ref="A2:N2"/>
    <mergeCell ref="A3:A5"/>
    <mergeCell ref="B3:B5"/>
    <mergeCell ref="C3:J3"/>
    <mergeCell ref="K3:Q3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C17:J78 L17:Q78">
    <cfRule type="expression" dxfId="1" priority="3">
      <formula>$K17&gt;$T17</formula>
    </cfRule>
  </conditionalFormatting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="80" zoomScaleNormal="80" workbookViewId="0">
      <selection activeCell="D7" sqref="D7"/>
    </sheetView>
  </sheetViews>
  <sheetFormatPr defaultRowHeight="12.75"/>
  <cols>
    <col min="1" max="1" width="26.28515625" customWidth="1"/>
    <col min="17" max="17" width="14.7109375" customWidth="1"/>
    <col min="18" max="18" width="14" customWidth="1"/>
    <col min="19" max="19" width="13.7109375" customWidth="1"/>
    <col min="20" max="20" width="19.42578125" customWidth="1"/>
  </cols>
  <sheetData>
    <row r="1" spans="1:20" ht="15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12.75" customHeight="1">
      <c r="A2" s="94" t="s">
        <v>249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27" customHeight="1">
      <c r="A3" s="83" t="s">
        <v>250</v>
      </c>
      <c r="B3" s="83" t="s">
        <v>18</v>
      </c>
      <c r="C3" s="97" t="s">
        <v>21</v>
      </c>
      <c r="D3" s="83" t="s">
        <v>251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 t="s">
        <v>252</v>
      </c>
      <c r="R3" s="83"/>
      <c r="S3" s="83"/>
      <c r="T3" s="83"/>
    </row>
    <row r="4" spans="1:20" ht="38.25" customHeight="1">
      <c r="A4" s="83"/>
      <c r="B4" s="83"/>
      <c r="C4" s="98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96" t="s">
        <v>253</v>
      </c>
      <c r="R4" s="96"/>
      <c r="S4" s="96"/>
      <c r="T4" s="83" t="s">
        <v>257</v>
      </c>
    </row>
    <row r="5" spans="1:20" ht="60.75" customHeight="1">
      <c r="A5" s="83"/>
      <c r="B5" s="83"/>
      <c r="C5" s="99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3"/>
    </row>
    <row r="6" spans="1:20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>
      <c r="A7" s="17" t="s">
        <v>259</v>
      </c>
      <c r="B7" s="58">
        <v>127</v>
      </c>
      <c r="C7" s="27">
        <f>SUM(D7:P7)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3" priority="3">
      <formula>$C$7&lt;&gt;SUM($D$7:$P$7)</formula>
    </cfRule>
  </conditionalFormatting>
  <conditionalFormatting sqref="C7 Q7:T7">
    <cfRule type="expression" dxfId="2" priority="1">
      <formula>$C$7&lt;&gt;SUM($Q$7:$T$7)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2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7" sqref="F7"/>
    </sheetView>
  </sheetViews>
  <sheetFormatPr defaultColWidth="8.85546875" defaultRowHeight="12.75"/>
  <cols>
    <col min="1" max="1" width="37.85546875" style="30" customWidth="1"/>
    <col min="2" max="2" width="10.42578125" style="30" customWidth="1"/>
    <col min="3" max="3" width="12.5703125" style="30" customWidth="1"/>
    <col min="4" max="4" width="13.42578125" style="30" customWidth="1"/>
    <col min="5" max="1025" width="12.5703125" style="30" customWidth="1"/>
    <col min="1026" max="16384" width="8.85546875" style="23"/>
  </cols>
  <sheetData>
    <row r="1" spans="1:7" ht="15" customHeight="1">
      <c r="A1" s="93" t="s">
        <v>248</v>
      </c>
      <c r="B1" s="93"/>
      <c r="C1" s="93"/>
      <c r="D1" s="93"/>
      <c r="E1" s="93"/>
      <c r="F1" s="93"/>
      <c r="G1" s="93"/>
    </row>
    <row r="2" spans="1:7" ht="12.75" customHeight="1">
      <c r="A2" s="82" t="s">
        <v>146</v>
      </c>
      <c r="B2" s="82"/>
      <c r="C2" s="82"/>
      <c r="D2" s="82"/>
      <c r="E2" s="82"/>
      <c r="F2" s="82"/>
      <c r="G2" s="82"/>
    </row>
    <row r="3" spans="1:7" ht="12.75" customHeight="1">
      <c r="A3" s="83" t="s">
        <v>147</v>
      </c>
      <c r="B3" s="83" t="s">
        <v>74</v>
      </c>
      <c r="C3" s="104" t="s">
        <v>85</v>
      </c>
      <c r="D3" s="83" t="s">
        <v>148</v>
      </c>
      <c r="E3" s="83"/>
      <c r="F3" s="83"/>
      <c r="G3" s="83"/>
    </row>
    <row r="4" spans="1:7" ht="63.75">
      <c r="A4" s="83"/>
      <c r="B4" s="83"/>
      <c r="C4" s="83"/>
      <c r="D4" s="14" t="s">
        <v>242</v>
      </c>
      <c r="E4" s="14" t="s">
        <v>88</v>
      </c>
      <c r="F4" s="14" t="s">
        <v>89</v>
      </c>
      <c r="G4" s="14" t="s">
        <v>149</v>
      </c>
    </row>
    <row r="5" spans="1:7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.5">
      <c r="A7" s="35" t="s">
        <v>221</v>
      </c>
      <c r="B7" s="17">
        <v>129</v>
      </c>
      <c r="C7" s="27">
        <f t="shared" ref="C7:C16" si="1">SUM(D7:G7)</f>
        <v>0</v>
      </c>
      <c r="D7" s="46"/>
      <c r="E7" s="46"/>
      <c r="F7" s="46"/>
      <c r="G7" s="46"/>
    </row>
    <row r="8" spans="1:7">
      <c r="A8" s="35" t="s">
        <v>204</v>
      </c>
      <c r="B8" s="17">
        <v>130</v>
      </c>
      <c r="C8" s="27">
        <f t="shared" si="1"/>
        <v>0</v>
      </c>
      <c r="D8" s="46"/>
      <c r="E8" s="46"/>
      <c r="F8" s="46"/>
      <c r="G8" s="46"/>
    </row>
    <row r="9" spans="1:7">
      <c r="A9" s="35" t="s">
        <v>205</v>
      </c>
      <c r="B9" s="17">
        <v>131</v>
      </c>
      <c r="C9" s="27">
        <f t="shared" si="1"/>
        <v>0</v>
      </c>
      <c r="D9" s="46"/>
      <c r="E9" s="46"/>
      <c r="F9" s="46"/>
      <c r="G9" s="46"/>
    </row>
    <row r="10" spans="1:7" ht="25.5">
      <c r="A10" s="35" t="s">
        <v>206</v>
      </c>
      <c r="B10" s="17">
        <v>132</v>
      </c>
      <c r="C10" s="27">
        <f t="shared" si="1"/>
        <v>0</v>
      </c>
      <c r="D10" s="46"/>
      <c r="E10" s="46"/>
      <c r="F10" s="46"/>
      <c r="G10" s="46"/>
    </row>
    <row r="11" spans="1:7" ht="25.5">
      <c r="A11" s="35" t="s">
        <v>222</v>
      </c>
      <c r="B11" s="17">
        <v>133</v>
      </c>
      <c r="C11" s="27">
        <f t="shared" si="1"/>
        <v>0</v>
      </c>
      <c r="D11" s="46"/>
      <c r="E11" s="46"/>
      <c r="F11" s="46"/>
      <c r="G11" s="46"/>
    </row>
    <row r="12" spans="1:7">
      <c r="A12" s="35" t="s">
        <v>207</v>
      </c>
      <c r="B12" s="17">
        <v>134</v>
      </c>
      <c r="C12" s="27">
        <f t="shared" si="1"/>
        <v>0</v>
      </c>
      <c r="D12" s="46"/>
      <c r="E12" s="46"/>
      <c r="F12" s="46"/>
      <c r="G12" s="46"/>
    </row>
    <row r="13" spans="1:7">
      <c r="A13" s="35" t="s">
        <v>208</v>
      </c>
      <c r="B13" s="17">
        <v>135</v>
      </c>
      <c r="C13" s="27">
        <f t="shared" si="1"/>
        <v>0</v>
      </c>
      <c r="D13" s="46"/>
      <c r="E13" s="46"/>
      <c r="F13" s="46"/>
      <c r="G13" s="46"/>
    </row>
    <row r="14" spans="1:7">
      <c r="A14" s="35" t="s">
        <v>209</v>
      </c>
      <c r="B14" s="17">
        <v>136</v>
      </c>
      <c r="C14" s="27">
        <f t="shared" si="1"/>
        <v>0</v>
      </c>
      <c r="D14" s="46"/>
      <c r="E14" s="46"/>
      <c r="F14" s="46"/>
      <c r="G14" s="46"/>
    </row>
    <row r="15" spans="1:7" ht="25.5">
      <c r="A15" s="45" t="s">
        <v>210</v>
      </c>
      <c r="B15" s="17">
        <v>137</v>
      </c>
      <c r="C15" s="27">
        <f t="shared" si="1"/>
        <v>0</v>
      </c>
      <c r="D15" s="46"/>
      <c r="E15" s="46"/>
      <c r="F15" s="46"/>
      <c r="G15" s="46"/>
    </row>
    <row r="16" spans="1:7" ht="38.25">
      <c r="A16" s="35" t="s">
        <v>211</v>
      </c>
      <c r="B16" s="17">
        <v>138</v>
      </c>
      <c r="C16" s="27">
        <f t="shared" si="1"/>
        <v>0</v>
      </c>
      <c r="D16" s="46"/>
      <c r="E16" s="46"/>
      <c r="F16" s="46"/>
      <c r="G16" s="46"/>
    </row>
    <row r="17" spans="1:7" ht="12.75" customHeight="1"/>
    <row r="18" spans="1:7" ht="102">
      <c r="A18" s="30" t="s">
        <v>212</v>
      </c>
      <c r="B18" s="101"/>
      <c r="C18" s="102"/>
      <c r="D18" s="102"/>
      <c r="E18" s="102"/>
      <c r="F18" s="102"/>
      <c r="G18" s="102"/>
    </row>
    <row r="19" spans="1:7" ht="12.75" customHeight="1">
      <c r="B19" s="103" t="s">
        <v>150</v>
      </c>
      <c r="C19" s="103"/>
      <c r="D19" s="103" t="s">
        <v>151</v>
      </c>
      <c r="E19" s="103"/>
      <c r="F19" s="103" t="s">
        <v>152</v>
      </c>
      <c r="G19" s="103"/>
    </row>
    <row r="20" spans="1:7" ht="12.75" customHeight="1">
      <c r="B20" s="36"/>
      <c r="C20" s="36"/>
      <c r="D20" s="36"/>
      <c r="E20" s="36"/>
      <c r="F20" s="36"/>
      <c r="G20" s="36"/>
    </row>
    <row r="21" spans="1:7" ht="43.15" customHeight="1">
      <c r="B21" s="101"/>
      <c r="C21" s="102"/>
      <c r="D21" s="102"/>
      <c r="E21" s="102"/>
      <c r="F21" s="102"/>
      <c r="G21" s="102"/>
    </row>
    <row r="22" spans="1:7" ht="33.75" customHeight="1">
      <c r="B22" s="100" t="s">
        <v>153</v>
      </c>
      <c r="C22" s="100"/>
      <c r="D22" s="100" t="s">
        <v>154</v>
      </c>
      <c r="E22" s="100"/>
      <c r="F22" s="100" t="s">
        <v>155</v>
      </c>
      <c r="G22" s="100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  <mergeCell ref="B22:C22"/>
    <mergeCell ref="D22:E22"/>
    <mergeCell ref="F22:G22"/>
    <mergeCell ref="B21:C21"/>
    <mergeCell ref="D21:E21"/>
    <mergeCell ref="F21:G21"/>
  </mergeCells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NECR</cp:lastModifiedBy>
  <cp:revision>46</cp:revision>
  <cp:lastPrinted>2018-10-19T11:54:53Z</cp:lastPrinted>
  <dcterms:created xsi:type="dcterms:W3CDTF">2016-11-25T14:25:26Z</dcterms:created>
  <dcterms:modified xsi:type="dcterms:W3CDTF">2018-10-19T12:21:30Z</dcterms:modified>
  <dc:language>ru-RU</dc:language>
</cp:coreProperties>
</file>